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EGUIMIENTO PETICIONES PRESENTADAS\PORTAL DE TRANSPARENCIA\"/>
    </mc:Choice>
  </mc:AlternateContent>
  <bookViews>
    <workbookView xWindow="240" yWindow="105" windowWidth="14805" windowHeight="8010" tabRatio="885"/>
  </bookViews>
  <sheets>
    <sheet name="RELACIÓN EXPEDIENTES 5701" sheetId="22" r:id="rId1"/>
    <sheet name="Nº SOLICITUDES" sheetId="5" r:id="rId2"/>
    <sheet name="PÉRFIL SOLICITANTE" sheetId="6" r:id="rId3"/>
    <sheet name="MEDIO DE PRESENTACIÓN" sheetId="7" r:id="rId4"/>
    <sheet name="SERVICIO AFECTADO" sheetId="2" r:id="rId5"/>
    <sheet name="CONTENIDO DE LAS RESOLUCIONES" sheetId="3" r:id="rId6"/>
  </sheets>
  <definedNames>
    <definedName name="_xlnm._FilterDatabase" localSheetId="0" hidden="1">'RELACIÓN EXPEDIENTES 5701'!$B$12:$H$13</definedName>
  </definedNames>
  <calcPr calcId="152511"/>
</workbook>
</file>

<file path=xl/calcChain.xml><?xml version="1.0" encoding="utf-8"?>
<calcChain xmlns="http://schemas.openxmlformats.org/spreadsheetml/2006/main">
  <c r="B6" i="3" l="1"/>
  <c r="B14" i="5" l="1"/>
  <c r="B14" i="2" l="1"/>
  <c r="C3" i="7"/>
  <c r="C2" i="7"/>
  <c r="B4" i="7" l="1"/>
  <c r="B5" i="6"/>
  <c r="C3" i="6" l="1"/>
  <c r="C4" i="6"/>
  <c r="C2" i="6"/>
</calcChain>
</file>

<file path=xl/sharedStrings.xml><?xml version="1.0" encoding="utf-8"?>
<sst xmlns="http://schemas.openxmlformats.org/spreadsheetml/2006/main" count="181" uniqueCount="126">
  <si>
    <t>OBJETO DE LA SOLICITUD</t>
  </si>
  <si>
    <t>Nº RESOLUCIÓN</t>
  </si>
  <si>
    <t>CONTENIDO DE LA RESOLUCIÓN</t>
  </si>
  <si>
    <t>SERVICIO AFECTADO</t>
  </si>
  <si>
    <t>Ampliación de plazo</t>
  </si>
  <si>
    <t>FECHA RESOLUCIÓN</t>
  </si>
  <si>
    <t>FECHA SOLICITUD</t>
  </si>
  <si>
    <t>Nº EXPTE.</t>
  </si>
  <si>
    <t>Acceso pleno</t>
  </si>
  <si>
    <t>Contratación</t>
  </si>
  <si>
    <t>Infraestructuras</t>
  </si>
  <si>
    <t>CONTENIDO DE LAS RESOLUCIONES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</si>
  <si>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</si>
  <si>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</si>
  <si>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</si>
  <si>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</si>
  <si>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</si>
  <si>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</si>
  <si>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</si>
  <si>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</si>
  <si>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</si>
  <si>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</si>
  <si>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</si>
  <si>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</si>
  <si>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SERVICIOS AFECTADOS</t>
  </si>
  <si>
    <t>Mujeres</t>
  </si>
  <si>
    <t>Hombres</t>
  </si>
  <si>
    <t>Personas jurídicas</t>
  </si>
  <si>
    <t>Solicitudes recibidas por vía telemática</t>
  </si>
  <si>
    <t>Solicitudes NO telemáticas</t>
  </si>
  <si>
    <t>PORCENTAJE</t>
  </si>
  <si>
    <t>NÚMERO</t>
  </si>
  <si>
    <t>MEDIO DE PRESENTACIÓN</t>
  </si>
  <si>
    <t>PERFIL</t>
  </si>
  <si>
    <t>MES</t>
  </si>
  <si>
    <t>Personal</t>
  </si>
  <si>
    <t>Telemático</t>
  </si>
  <si>
    <t>NO telemático</t>
  </si>
  <si>
    <t>Inadmisión a trámite</t>
  </si>
  <si>
    <t>Gestión de Tributos</t>
  </si>
  <si>
    <t>Congresos</t>
  </si>
  <si>
    <t>Denegación acceso</t>
  </si>
  <si>
    <t>Cultura</t>
  </si>
  <si>
    <t>Deportes</t>
  </si>
  <si>
    <t>2016/11847</t>
  </si>
  <si>
    <t>15/07/2016</t>
  </si>
  <si>
    <t>Acceso parcial</t>
  </si>
  <si>
    <t>2016/6311</t>
  </si>
  <si>
    <t>15/04/2016</t>
  </si>
  <si>
    <t>Relación de gastos y facturas pagadas por los grupos municipales entre 2007 y 2015</t>
  </si>
  <si>
    <t>2016/6310</t>
  </si>
  <si>
    <t>Relación de los caminos de titularidad municipal pendientes de mejora del pavimento</t>
  </si>
  <si>
    <t>INTERVENCIÓN</t>
  </si>
  <si>
    <t xml:space="preserve">Acceso parcial </t>
  </si>
  <si>
    <t>Intervención</t>
  </si>
  <si>
    <t>CONTRATACIÓN</t>
  </si>
  <si>
    <t>2016/6309</t>
  </si>
  <si>
    <t>INFRAESTRUCTURAS</t>
  </si>
  <si>
    <t>2016/10145</t>
  </si>
  <si>
    <t>16/06/2016</t>
  </si>
  <si>
    <t>SALUD PÚBLICA</t>
  </si>
  <si>
    <t>2016/6308</t>
  </si>
  <si>
    <t>2016/6307</t>
  </si>
  <si>
    <t>2016/6306</t>
  </si>
  <si>
    <t>2016/6305</t>
  </si>
  <si>
    <t>2016/10829</t>
  </si>
  <si>
    <t>CONTABILIDAD</t>
  </si>
  <si>
    <t>URBANISMO</t>
  </si>
  <si>
    <t>2016/11319</t>
  </si>
  <si>
    <t>2016/10406</t>
  </si>
  <si>
    <t>2016/11430</t>
  </si>
  <si>
    <t>PERSONAL</t>
  </si>
  <si>
    <t>2016/11272</t>
  </si>
  <si>
    <t>2016/11273</t>
  </si>
  <si>
    <t>2016/10408</t>
  </si>
  <si>
    <t>2016/10407</t>
  </si>
  <si>
    <t>2016/11628</t>
  </si>
  <si>
    <t>2016/11826</t>
  </si>
  <si>
    <t>2016/11627</t>
  </si>
  <si>
    <t>SEGURIDAD CIUDADANA</t>
  </si>
  <si>
    <t>Información solicitada no existe</t>
  </si>
  <si>
    <t>DEPORTES / PRL</t>
  </si>
  <si>
    <t>2016/11626</t>
  </si>
  <si>
    <t>2017/141</t>
  </si>
  <si>
    <t>2016/11625</t>
  </si>
  <si>
    <t>2016/12633</t>
  </si>
  <si>
    <t>CONGRESOS</t>
  </si>
  <si>
    <t>2016/11623</t>
  </si>
  <si>
    <t>2017/138</t>
  </si>
  <si>
    <t>2016/11624</t>
  </si>
  <si>
    <t>2017/140</t>
  </si>
  <si>
    <t>2016/11318</t>
  </si>
  <si>
    <t>2017/525</t>
  </si>
  <si>
    <t>2017/2229</t>
  </si>
  <si>
    <t>GESTIÓN DE TRIBUTOS</t>
  </si>
  <si>
    <t>2017/526</t>
  </si>
  <si>
    <t xml:space="preserve"> Proyecto Conexión Olivares N-634-AVDA. LA CORUNA (CC2015/118)</t>
  </si>
  <si>
    <t>Plan de autoprotección del Palacio de los Deportes</t>
  </si>
  <si>
    <t>Informe FMC modificación Ordenanza nº 300</t>
  </si>
  <si>
    <t>Salud Pública</t>
  </si>
  <si>
    <t>Contabilidad</t>
  </si>
  <si>
    <t>Urbanismo</t>
  </si>
  <si>
    <t>Seguridad Ciudadana</t>
  </si>
  <si>
    <t>CULTURA</t>
  </si>
  <si>
    <t>DEPORTES</t>
  </si>
  <si>
    <t>Proyecto Instalación Sistema de Calefacción y Ventilación Palacio de Deportes de Oviedo
 (adjudicado a IBR INGENIEROS el 10/07/2015)</t>
  </si>
  <si>
    <t>Nº de adopciones de animales gestionadas por el Albergue Municipal; 
nº animales recogidos y sacrificados entre 2011  y 2015</t>
  </si>
  <si>
    <t>Informes justificación necesidad contrato PLAN DE MARKETING 
Y COMUN1CACION SAN MATEO 2015 (CC2015/111, 14/09/2015)</t>
  </si>
  <si>
    <t xml:space="preserve"> Proyecto obras de Accesos-Pasarelas entre Estadio Carlos Tartiere
 y el víal colindante (CC2015/123)</t>
  </si>
  <si>
    <t>Subvenciones concedidas al Colegio Oficial de Diplomados y 
Graduados en Enfermería de Asturias (años 2012 a 2016)</t>
  </si>
  <si>
    <t>P.E La Cadellada; autorizaciones de actividad para los usos
actuales de las edificaciones del HUCA y estacionamientos anexos</t>
  </si>
  <si>
    <t>Proyecto PTO. De Acera Avda. de los Monumentos a San Miguel de Lillo 
(adjudicado a  ÁBSIDE ASTURIANA OCCIDENTAL CONSULTORES, 21/05/2015)</t>
  </si>
  <si>
    <t>Proyecto Sectorización de Espacios para público y dotación de palcos 
VIP Estadio Carlos Tartiere (ARQYBLOBAL S.L.P, 3/02/2015)</t>
  </si>
  <si>
    <t>Nº y duración  de las situaciones de IT en Policía y Extinción 
de Incendios y Salvamento, descripción somera de sus causas (2011 a 2015)</t>
  </si>
  <si>
    <t xml:space="preserve">Informe contrato ASISTENCIA TECNICA PARA ELABORACIÓN 
DE UN ESTUDIO DE TRÁFICO EN CIUDAD NARANCO (CC2014/141) </t>
  </si>
  <si>
    <t xml:space="preserve">Informe de necesidad y contenido del contrato de 
ADQUISICION DE NUEVA APLICACIÓN DE TICKETING (CC2014/155) </t>
  </si>
  <si>
    <t>Proyecto  CONSTRUCCION DEPOSITO ELEVADO PARA
 ABASTECIMIENTO A LA ZONA ALTA DE EL CRISTO (CC2014/165)</t>
  </si>
  <si>
    <t>Proyecto RECALCE Y REFUERZO DE LA CIMENTACION Y 
ESTABILIZACION VASO NORTE DEL DEPOSITO DE PICAYON (CC2014/166)</t>
  </si>
  <si>
    <t>Partes de revisión del hidrante situado en C/Avilés, 4; comprobaciones de 
caudal y presión de acuerdo a la normativa estatal vigente</t>
  </si>
  <si>
    <t>Plan de autoprotección del Palacio de Congresos Ciudad de Oviedo 
y el complejo de edificios que forman la macrocomunidad</t>
  </si>
  <si>
    <t>Plano de situación de todos los hidrantes y bocas de riego existentes 
en suelo urbano consolidado, así como las fechas en la que se revisaron 
desde 2011 y las comprobaciones de caudal y presión</t>
  </si>
  <si>
    <t>Acceso o copia del plan de autoprotección del
campo de fútbol Carlos Tartiere</t>
  </si>
  <si>
    <t>Acceso o copia del plan de autoprotección del Teatro Campoamor</t>
  </si>
  <si>
    <t>Partes de intervención del SEIS elaborados con ocasión del 
incendio acaecido el 7 de abril en el número, 58 de la calle Uría</t>
  </si>
  <si>
    <t>Relación de aperturas de actividades, autorizadas por el 
Ayuntamiento de Oviedo en 2016 (mediante licencia o declaración responsable)</t>
  </si>
  <si>
    <t>INFORMACIÓN REVISADA Y ACTUALIZADA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</si>
</sst>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9"/>
      <color theme="3" tint="-0.499984740745262"/>
      <name val="Tahoma"/>
      <family val="2"/>
    </font>
    <font>
      <sz val="9"/>
      <color rgb="FF00B050"/>
      <name val="Tahoma"/>
      <family val="2"/>
    </font>
    <font>
      <b/>
      <sz val="11"/>
      <color theme="0"/>
      <name val="Tahoma"/>
      <family val="2"/>
    </font>
    <font>
      <i/>
      <sz val="11"/>
      <color theme="3" tint="-0.499984740745262"/>
      <name val="Tahoma"/>
      <family val="2"/>
    </font>
    <font>
      <sz val="11"/>
      <color theme="3" tint="-0.499984740745262"/>
      <name val="Tahoma"/>
      <family val="2"/>
    </font>
    <font>
      <b/>
      <sz val="11"/>
      <color theme="3" tint="-0.499984740745262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Calibri"/>
      <family val="2"/>
      <scheme val="minor"/>
    </font>
    <font>
      <b/>
      <sz val="9"/>
      <color theme="3" tint="-0.249977111117893"/>
      <name val="Tahoma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499984740745262"/>
      <name val="Tahoma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59996337778862885"/>
      </left>
      <right/>
      <top style="thin">
        <color theme="4" tint="0.59996337778862885"/>
      </top>
      <bottom/>
      <diagonal/>
    </border>
    <border>
      <left/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/>
      <top/>
      <bottom style="thin">
        <color theme="4" tint="0.59996337778862885"/>
      </bottom>
      <diagonal/>
    </border>
    <border>
      <left/>
      <right style="thin">
        <color theme="4" tint="0.59996337778862885"/>
      </right>
      <top/>
      <bottom style="thin">
        <color theme="4" tint="0.59996337778862885"/>
      </bottom>
      <diagonal/>
    </border>
    <border>
      <left/>
      <right/>
      <top/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7" applyNumberFormat="0" applyFill="0" applyAlignment="0" applyProtection="0"/>
    <xf numFmtId="0" fontId="13" fillId="0" borderId="18" applyNumberFormat="0" applyFill="0" applyAlignment="0" applyProtection="0"/>
    <xf numFmtId="0" fontId="14" fillId="0" borderId="19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20" applyNumberFormat="0" applyAlignment="0" applyProtection="0"/>
    <xf numFmtId="0" fontId="19" fillId="10" borderId="21" applyNumberFormat="0" applyAlignment="0" applyProtection="0"/>
    <xf numFmtId="0" fontId="20" fillId="10" borderId="20" applyNumberFormat="0" applyAlignment="0" applyProtection="0"/>
    <xf numFmtId="0" fontId="21" fillId="0" borderId="22" applyNumberFormat="0" applyFill="0" applyAlignment="0" applyProtection="0"/>
    <xf numFmtId="0" fontId="22" fillId="11" borderId="23" applyNumberFormat="0" applyAlignment="0" applyProtection="0"/>
    <xf numFmtId="0" fontId="23" fillId="0" borderId="0" applyNumberFormat="0" applyFill="0" applyBorder="0" applyAlignment="0" applyProtection="0"/>
    <xf numFmtId="0" fontId="9" fillId="12" borderId="24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25" applyNumberFormat="0" applyFill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26" fillId="36" borderId="0" applyNumberFormat="0" applyBorder="0" applyAlignment="0" applyProtection="0"/>
  </cellStyleXfs>
  <cellXfs count="48">
    <xf numFmtId="0" fontId="0" fillId="0" borderId="0" xfId="0"/>
    <xf numFmtId="0" fontId="0" fillId="0" borderId="0" xfId="0" applyAlignment="1"/>
    <xf numFmtId="0" fontId="3" fillId="4" borderId="4" xfId="0" applyFont="1" applyFill="1" applyBorder="1"/>
    <xf numFmtId="0" fontId="3" fillId="4" borderId="5" xfId="0" applyFont="1" applyFill="1" applyBorder="1" applyAlignment="1">
      <alignment horizontal="right"/>
    </xf>
    <xf numFmtId="0" fontId="5" fillId="0" borderId="6" xfId="0" applyFont="1" applyFill="1" applyBorder="1"/>
    <xf numFmtId="0" fontId="5" fillId="0" borderId="0" xfId="0" applyFont="1" applyBorder="1"/>
    <xf numFmtId="0" fontId="6" fillId="0" borderId="0" xfId="0" applyFont="1" applyBorder="1"/>
    <xf numFmtId="0" fontId="3" fillId="4" borderId="5" xfId="0" applyFont="1" applyFill="1" applyBorder="1"/>
    <xf numFmtId="0" fontId="7" fillId="0" borderId="0" xfId="0" applyFont="1"/>
    <xf numFmtId="0" fontId="8" fillId="0" borderId="0" xfId="0" applyFont="1"/>
    <xf numFmtId="0" fontId="3" fillId="4" borderId="14" xfId="0" applyFont="1" applyFill="1" applyBorder="1"/>
    <xf numFmtId="0" fontId="3" fillId="4" borderId="13" xfId="0" applyFont="1" applyFill="1" applyBorder="1"/>
    <xf numFmtId="0" fontId="5" fillId="5" borderId="12" xfId="0" applyFont="1" applyFill="1" applyBorder="1"/>
    <xf numFmtId="0" fontId="5" fillId="5" borderId="11" xfId="0" applyFont="1" applyFill="1" applyBorder="1"/>
    <xf numFmtId="0" fontId="5" fillId="5" borderId="10" xfId="0" applyFont="1" applyFill="1" applyBorder="1"/>
    <xf numFmtId="0" fontId="5" fillId="5" borderId="9" xfId="0" applyFont="1" applyFill="1" applyBorder="1"/>
    <xf numFmtId="0" fontId="5" fillId="0" borderId="0" xfId="0" applyFont="1"/>
    <xf numFmtId="0" fontId="3" fillId="4" borderId="15" xfId="0" applyFont="1" applyFill="1" applyBorder="1"/>
    <xf numFmtId="9" fontId="0" fillId="5" borderId="0" xfId="1" applyFont="1" applyFill="1"/>
    <xf numFmtId="9" fontId="0" fillId="0" borderId="0" xfId="1" applyFont="1"/>
    <xf numFmtId="0" fontId="4" fillId="0" borderId="8" xfId="0" applyFont="1" applyBorder="1"/>
    <xf numFmtId="0" fontId="4" fillId="0" borderId="7" xfId="0" applyFont="1" applyBorder="1"/>
    <xf numFmtId="0" fontId="2" fillId="2" borderId="0" xfId="0" applyNumberFormat="1" applyFont="1" applyFill="1" applyBorder="1" applyAlignment="1">
      <alignment horizontal="left" vertical="top"/>
    </xf>
    <xf numFmtId="0" fontId="2" fillId="2" borderId="2" xfId="0" applyNumberFormat="1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2" borderId="16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/>
    <xf numFmtId="49" fontId="1" fillId="0" borderId="16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16" xfId="0" applyNumberFormat="1" applyFont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1" fillId="5" borderId="16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left" vertical="top"/>
    </xf>
    <xf numFmtId="0" fontId="2" fillId="2" borderId="16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left" vertical="top"/>
    </xf>
    <xf numFmtId="0" fontId="0" fillId="0" borderId="0" xfId="0"/>
    <xf numFmtId="0" fontId="5" fillId="0" borderId="0" xfId="0" applyFont="1" applyFill="1" applyBorder="1"/>
    <xf numFmtId="0" fontId="6" fillId="0" borderId="0" xfId="0" applyFont="1" applyFill="1" applyBorder="1"/>
    <xf numFmtId="14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7" fillId="5" borderId="10" xfId="0" applyFont="1" applyFill="1" applyBorder="1"/>
    <xf numFmtId="0" fontId="27" fillId="5" borderId="9" xfId="0" applyFont="1" applyFill="1" applyBorder="1"/>
    <xf numFmtId="14" fontId="3" fillId="37" borderId="0" xfId="0" applyNumberFormat="1" applyFont="1" applyFill="1" applyAlignmen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4" tint="0.59996337778862885"/>
        </left>
        <right/>
        <top style="thin">
          <color theme="4" tint="0.59996337778862885"/>
        </top>
        <bottom/>
      </border>
    </dxf>
    <dxf>
      <font>
        <strike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4" tint="0.59996337778862885"/>
        </left>
        <right/>
        <top style="thin">
          <color theme="4" tint="0.59996337778862885"/>
        </top>
        <bottom style="thin">
          <color theme="4" tint="0.599963377788628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4" tint="0.59996337778862885"/>
        </right>
        <top style="thin">
          <color theme="4" tint="0.59996337778862885"/>
        </top>
        <bottom/>
      </border>
    </dxf>
    <dxf>
      <font>
        <strike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border>
        <top style="thin">
          <color theme="4" tint="0.59996337778862885"/>
        </top>
      </border>
    </dxf>
    <dxf>
      <font>
        <strike val="0"/>
        <outline val="0"/>
        <shadow val="0"/>
        <u val="none"/>
        <vertAlign val="baseline"/>
        <sz val="11"/>
        <name val="Tahoma"/>
        <scheme val="none"/>
      </font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1"/>
        <name val="Tahoma"/>
        <scheme val="none"/>
      </font>
    </dxf>
    <dxf>
      <border>
        <bottom style="thin">
          <color theme="4" tint="0.599963377788628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ahoma"/>
        <scheme val="none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4" tint="0.59996337778862885"/>
        </left>
        <right/>
        <top style="thin">
          <color theme="4" tint="0.5999633777886288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4" tint="0.59996337778862885"/>
        </left>
        <right/>
        <top style="thin">
          <color theme="4" tint="0.59996337778862885"/>
        </top>
        <bottom style="thin">
          <color theme="4" tint="0.599963377788628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4" tint="0.59996337778862885"/>
        </right>
        <top style="thin">
          <color theme="4" tint="0.5999633777886288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border outline="0">
        <bottom style="thin">
          <color theme="4" tint="0.59996337778862885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theme="4" tint="0.599963377788628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ahoma"/>
        <scheme val="none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4" tint="0.59996337778862885"/>
        </left>
        <right/>
        <top style="thin">
          <color theme="4" tint="0.5999633777886288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4" tint="0.59996337778862885"/>
        </left>
        <right/>
        <top style="thin">
          <color theme="4" tint="0.59996337778862885"/>
        </top>
        <bottom style="thin">
          <color theme="4" tint="0.599963377788628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4" tint="0.59996337778862885"/>
        </right>
        <top style="thin">
          <color theme="4" tint="0.5999633777886288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Tahoma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border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theme="4" tint="0.599963377788628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ahoma"/>
        <scheme val="none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Medium9"/>
  <colors>
    <mruColors>
      <color rgb="FFD1E0F3"/>
      <color rgb="FF6600CC"/>
      <color rgb="FF6600FF"/>
      <color rgb="FFDFE6F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none">
                <a:solidFill>
                  <a:schemeClr val="accent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SOLICITUDES RECIBIDAS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'Nº SOLICITUDES'!$B$1</c:f>
              <c:strCache>
                <c:ptCount val="1"/>
                <c:pt idx="0">
                  <c:v>NÚMERO</c:v>
                </c:pt>
              </c:strCache>
            </c:strRef>
          </c:tx>
          <c:spPr>
            <a:solidFill>
              <a:srgbClr val="0070C0"/>
            </a:solidFill>
            <a:ln w="57150"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2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'Nº SOLICITUDES'!$A$2:$A$13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'Nº SOLICITUDES'!$B$2:$B$13</c:f>
              <c:numCache>
                <c:formatCode>General</c:formatCode>
                <c:ptCount val="12"/>
                <c:pt idx="2">
                  <c:v>7</c:v>
                </c:pt>
                <c:pt idx="4">
                  <c:v>16</c:v>
                </c:pt>
                <c:pt idx="10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5063848"/>
        <c:axId val="236125760"/>
      </c:barChart>
      <c:catAx>
        <c:axId val="15506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lumMod val="75000"/>
                <a:alpha val="92000"/>
              </a:schemeClr>
            </a:solidFill>
            <a:round/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2">
                    <a:lumMod val="50000"/>
                  </a:schemeClr>
                </a:solidFill>
                <a:latin typeface="Tahom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236125760"/>
        <c:crosses val="autoZero"/>
        <c:auto val="1"/>
        <c:lblAlgn val="ctr"/>
        <c:lblOffset val="100"/>
        <c:noMultiLvlLbl val="0"/>
      </c:catAx>
      <c:valAx>
        <c:axId val="23612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155063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dbl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PERFIL DEL SOLICITANTE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'PÉRFIL SOLICITANTE'!$C$1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0256410256410248"/>
                  <c:y val="-0.10167032100373885"/>
                </c:manualLayout>
              </c:layout>
              <c:spPr>
                <a:solidFill>
                  <a:srgbClr val="8064A2">
                    <a:lumMod val="20000"/>
                    <a:lumOff val="80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477746632297081"/>
                      <c:h val="7.8348590362156773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6577221228384009"/>
                  <c:y val="-1.3071898414766532E-2"/>
                </c:manualLayout>
              </c:layout>
              <c:spPr>
                <a:solidFill>
                  <a:srgbClr val="4BACC6">
                    <a:lumMod val="20000"/>
                    <a:lumOff val="80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3364284741688148"/>
                      <c:h val="9.2872921934119446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0494931425163986"/>
                  <c:y val="-7.5526524174205995E-2"/>
                </c:manualLayout>
              </c:layout>
              <c:spPr>
                <a:solidFill>
                  <a:srgbClr val="9BBB59">
                    <a:lumMod val="20000"/>
                    <a:lumOff val="80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689391911878633"/>
                      <c:h val="0.10440867214672364"/>
                    </c:manualLayout>
                  </c15:layout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'PÉRFIL SOLICITANTE'!$A$2:$A$4</c:f>
              <c:strCache>
                <c:ptCount val="3"/>
                <c:pt idx="0">
                  <c:v>Mujeres</c:v>
                </c:pt>
                <c:pt idx="1">
                  <c:v>Hombres</c:v>
                </c:pt>
                <c:pt idx="2">
                  <c:v>Personas jurídicas</c:v>
                </c:pt>
              </c:strCache>
            </c:strRef>
          </c:cat>
          <c:val>
            <c:numRef>
              <c:f>'PÉRFIL SOLICITANTE'!$C$2:$C$4</c:f>
              <c:numCache>
                <c:formatCode>0%</c:formatCode>
                <c:ptCount val="3"/>
                <c:pt idx="0">
                  <c:v>0.04</c:v>
                </c:pt>
                <c:pt idx="1">
                  <c:v>0.92</c:v>
                </c:pt>
                <c:pt idx="2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206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ES" sz="1400" b="1">
                <a:solidFill>
                  <a:srgbClr val="00206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MEDIO DE PRESENTACIÓN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206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'MEDIO DE PRESENTACIÓN'!$C$1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4939088142633181"/>
                  <c:y val="-0.12400360402710855"/>
                </c:manualLayout>
              </c:layout>
              <c:spPr>
                <a:xfrm>
                  <a:off x="2757870" y="366167"/>
                  <a:ext cx="745772" cy="404968"/>
                </a:xfrm>
                <a:solidFill>
                  <a:srgbClr val="4BACC6">
                    <a:lumMod val="20000"/>
                    <a:lumOff val="80000"/>
                  </a:srgb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79129"/>
                        <a:gd name="adj2" fmla="val 74700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6143557941703507"/>
                      <c:h val="0.1057620036301432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28505045646552341"/>
                  <c:y val="-5.1578198247607232E-2"/>
                </c:manualLayout>
              </c:layout>
              <c:spPr>
                <a:xfrm>
                  <a:off x="400773" y="2727106"/>
                  <a:ext cx="922800" cy="379693"/>
                </a:xfrm>
                <a:solidFill>
                  <a:srgbClr val="9BBB59">
                    <a:lumMod val="20000"/>
                    <a:lumOff val="80000"/>
                  </a:srgb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94193"/>
                        <a:gd name="adj2" fmla="val 34565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9975658765223639"/>
                      <c:h val="9.9161303129755976E-2"/>
                    </c:manualLayout>
                  </c15:layout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'MEDIO DE PRESENTACIÓN'!$A$2:$A$3</c:f>
              <c:strCache>
                <c:ptCount val="2"/>
                <c:pt idx="0">
                  <c:v>Telemático</c:v>
                </c:pt>
                <c:pt idx="1">
                  <c:v>NO telemático</c:v>
                </c:pt>
              </c:strCache>
            </c:strRef>
          </c:cat>
          <c:val>
            <c:numRef>
              <c:f>'MEDIO DE PRESENTACIÓN'!$C$2:$C$3</c:f>
              <c:numCache>
                <c:formatCode>0%</c:formatCode>
                <c:ptCount val="2"/>
                <c:pt idx="0">
                  <c:v>0.04</c:v>
                </c:pt>
                <c:pt idx="1">
                  <c:v>0.96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600" b="1" i="0" u="none" strike="noStrike" kern="1200" spc="0" baseline="0">
                <a:solidFill>
                  <a:schemeClr val="accent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="1" i="0" u="none" strike="noStrike" kern="1200" spc="0" baseline="0">
                <a:solidFill>
                  <a:schemeClr val="accent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SERVICIOS AFECTADOS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600" b="1" i="0" u="none" strike="noStrike" kern="1200" spc="0" baseline="0">
              <a:solidFill>
                <a:schemeClr val="accent1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'SERVICIO AFECTADO'!$B$1</c:f>
              <c:strCache>
                <c:ptCount val="1"/>
                <c:pt idx="0">
                  <c:v>NÚMERO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'SERVICIO AFECTADO'!$A$2:$A$13</c:f>
              <c:strCache>
                <c:ptCount val="12"/>
                <c:pt idx="0">
                  <c:v>Congresos</c:v>
                </c:pt>
                <c:pt idx="1">
                  <c:v>Contabilidad</c:v>
                </c:pt>
                <c:pt idx="2">
                  <c:v>Gestión de Tributos</c:v>
                </c:pt>
                <c:pt idx="3">
                  <c:v>Intervención</c:v>
                </c:pt>
                <c:pt idx="4">
                  <c:v>Personal</c:v>
                </c:pt>
                <c:pt idx="5">
                  <c:v>Salud Pública</c:v>
                </c:pt>
                <c:pt idx="6">
                  <c:v>Urbanismo</c:v>
                </c:pt>
                <c:pt idx="7">
                  <c:v>Cultura</c:v>
                </c:pt>
                <c:pt idx="8">
                  <c:v>Deportes</c:v>
                </c:pt>
                <c:pt idx="9">
                  <c:v>Seguridad Ciudadana</c:v>
                </c:pt>
                <c:pt idx="10">
                  <c:v>Infraestructuras</c:v>
                </c:pt>
                <c:pt idx="11">
                  <c:v>Contratación</c:v>
                </c:pt>
              </c:strCache>
            </c:strRef>
          </c:cat>
          <c:val>
            <c:numRef>
              <c:f>'SERVICIO AFECTADO'!$B$2:$B$13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5467808"/>
        <c:axId val="155844096"/>
      </c:barChart>
      <c:catAx>
        <c:axId val="155467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accen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2">
                    <a:lumMod val="50000"/>
                  </a:schemeClr>
                </a:solidFill>
                <a:latin typeface="Tahom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155844096"/>
        <c:crosses val="autoZero"/>
        <c:auto val="1"/>
        <c:lblAlgn val="ctr"/>
        <c:lblOffset val="100"/>
        <c:noMultiLvlLbl val="0"/>
      </c:catAx>
      <c:valAx>
        <c:axId val="15584409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1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ahom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15546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ahoma" panose="020B060403050404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CONTENIDO</a:t>
            </a:r>
            <a:r>
              <a:rPr lang="en-US" b="1" baseline="0">
                <a:solidFill>
                  <a:schemeClr val="accent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RESOLUCIONES</a:t>
            </a:r>
            <a:endParaRPr lang="en-US" b="1">
              <a:solidFill>
                <a:schemeClr val="accent1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0691174991900078"/>
          <c:y val="4.5333333333333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42172399924028287"/>
          <c:y val="0.19622047244094487"/>
          <c:w val="0.52108412158365536"/>
          <c:h val="0.66594561679790021"/>
        </c:manualLayout>
      </c:layout>
      <c:doughnutChart>
        <c:varyColors val="1"/>
        <c:ser>
          <c:idx val="0"/>
          <c:order val="0"/>
          <c:tx>
            <c:strRef>
              <c:f>'CONTENIDO DE LAS RESOLUCIONES'!$B$1</c:f>
              <c:strCache>
                <c:ptCount val="1"/>
                <c:pt idx="0">
                  <c:v>NÚMERO</c:v>
                </c:pt>
              </c:strCache>
            </c:strRef>
          </c:tx>
          <c:spPr>
            <a:ln w="28575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 w="28575">
                <a:solidFill>
                  <a:schemeClr val="bg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00B050"/>
              </a:solidFill>
              <a:ln w="28575">
                <a:solidFill>
                  <a:schemeClr val="bg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FF00"/>
              </a:solidFill>
              <a:ln w="28575">
                <a:solidFill>
                  <a:schemeClr val="bg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FF0000"/>
              </a:solidFill>
              <a:ln w="28575">
                <a:solidFill>
                  <a:schemeClr val="bg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00B050"/>
              </a:solidFill>
              <a:ln w="28575">
                <a:solidFill>
                  <a:schemeClr val="bg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28575">
                <a:solidFill>
                  <a:schemeClr val="bg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2"/>
              </a:solidFill>
              <a:ln w="28575">
                <a:solidFill>
                  <a:schemeClr val="bg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tx1"/>
              </a:solidFill>
              <a:ln w="28575">
                <a:solidFill>
                  <a:schemeClr val="bg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'CONTENIDO DE LAS RESOLUCIONES'!$A$2:$A$5</c:f>
              <c:strCache>
                <c:ptCount val="4"/>
                <c:pt idx="0">
                  <c:v>Acceso parcial </c:v>
                </c:pt>
                <c:pt idx="1">
                  <c:v>Acceso pleno</c:v>
                </c:pt>
                <c:pt idx="2">
                  <c:v>Denegación acceso</c:v>
                </c:pt>
                <c:pt idx="3">
                  <c:v>Inadmisión a trámite</c:v>
                </c:pt>
              </c:strCache>
            </c:strRef>
          </c:cat>
          <c:val>
            <c:numRef>
              <c:f>'CONTENIDO DE LAS RESOLUCIONES'!$B$2:$B$5</c:f>
              <c:numCache>
                <c:formatCode>General</c:formatCode>
                <c:ptCount val="4"/>
                <c:pt idx="0">
                  <c:v>1</c:v>
                </c:pt>
                <c:pt idx="1">
                  <c:v>12</c:v>
                </c:pt>
                <c:pt idx="2">
                  <c:v>6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solidFill>
            <a:schemeClr val="bg1"/>
          </a:solidFill>
        </a:ln>
        <a:effectLst/>
      </c:spPr>
    </c:plotArea>
    <c:legend>
      <c:legendPos val="l"/>
      <c:layout>
        <c:manualLayout>
          <c:xMode val="edge"/>
          <c:yMode val="edge"/>
          <c:x val="1.2519559758388926E-2"/>
          <c:y val="0.30316574317099254"/>
          <c:w val="0.34046170559121569"/>
          <c:h val="0.526742490522018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2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306160</xdr:colOff>
      <xdr:row>0</xdr:row>
      <xdr:rowOff>0</xdr:rowOff>
    </xdr:from>
    <xdr:ext cx="7894865" cy="933450"/>
    <xdr:sp macro="" textlink="">
      <xdr:nvSpPr>
        <xdr:cNvPr id="2" name="Rectángulo 1"/>
        <xdr:cNvSpPr/>
      </xdr:nvSpPr>
      <xdr:spPr>
        <a:xfrm>
          <a:off x="1544410" y="0"/>
          <a:ext cx="7894865" cy="933450"/>
        </a:xfrm>
        <a:prstGeom prst="rect">
          <a:avLst/>
        </a:prstGeom>
        <a:solidFill>
          <a:sysClr val="window" lastClr="FFFFFF"/>
        </a:solidFill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1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Expedientes</a:t>
          </a:r>
          <a:r>
            <a:rPr lang="es-ES" sz="2400" b="0" cap="none" spc="0" baseline="0">
              <a:ln w="0"/>
              <a:solidFill>
                <a:schemeClr val="accent1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Derecho de Acceso a Información Pública</a:t>
          </a:r>
        </a:p>
        <a:p>
          <a:pPr algn="ctr"/>
          <a:r>
            <a:rPr lang="es-ES" sz="2800" b="1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2016</a:t>
          </a:r>
          <a:endParaRPr lang="es-ES" sz="2400" b="1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2</xdr:col>
      <xdr:colOff>495286</xdr:colOff>
      <xdr:row>8</xdr:row>
      <xdr:rowOff>0</xdr:rowOff>
    </xdr:to>
    <xdr:pic>
      <xdr:nvPicPr>
        <xdr:cNvPr id="3" name="0 Imagen" descr="Logo institucional del Ayuntamiento de Oviedo con la Cruz de los Ángeles.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67011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0</xdr:row>
      <xdr:rowOff>0</xdr:rowOff>
    </xdr:from>
    <xdr:to>
      <xdr:col>14</xdr:col>
      <xdr:colOff>171450</xdr:colOff>
      <xdr:row>21</xdr:row>
      <xdr:rowOff>0</xdr:rowOff>
    </xdr:to>
    <xdr:graphicFrame macro="">
      <xdr:nvGraphicFramePr>
        <xdr:cNvPr id="2" name="Gráfico 1" descr="Gráfico de tablas que muestra las solicitudes de acceso a información pública recibidas durante los siguientes meses del año 2016:&#10;&#10;Marzo 7&#10;Mayo 16&#10;Junio 7&#10;Noviembr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0</xdr:row>
      <xdr:rowOff>0</xdr:rowOff>
    </xdr:from>
    <xdr:to>
      <xdr:col>10</xdr:col>
      <xdr:colOff>733425</xdr:colOff>
      <xdr:row>22</xdr:row>
      <xdr:rowOff>180974</xdr:rowOff>
    </xdr:to>
    <xdr:graphicFrame macro="">
      <xdr:nvGraphicFramePr>
        <xdr:cNvPr id="3" name="Gráfico 2" descr="Gráfico circular con los datos de las solcitudes de accceso a información pública recibidas según el perfil del solicitante:&#10;&#10;El 92% de las solicitudes fueron presentadas por hombres.&#10;El 4% por mujeres.&#10;Y el 4% restante por personas jurídicas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0</xdr:row>
      <xdr:rowOff>0</xdr:rowOff>
    </xdr:from>
    <xdr:to>
      <xdr:col>10</xdr:col>
      <xdr:colOff>38101</xdr:colOff>
      <xdr:row>20</xdr:row>
      <xdr:rowOff>19050</xdr:rowOff>
    </xdr:to>
    <xdr:graphicFrame macro="">
      <xdr:nvGraphicFramePr>
        <xdr:cNvPr id="3" name="Gráfico 2" descr="Gráfico circular que muestra el medio de presentación de las solicitudes de acceso recibidas:&#10;&#10;El 96% de las solicitudes se presentaron por medios NO telemáticos.&#10;Y el 4% restante por medios telemátic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</xdr:colOff>
      <xdr:row>0</xdr:row>
      <xdr:rowOff>0</xdr:rowOff>
    </xdr:from>
    <xdr:to>
      <xdr:col>11</xdr:col>
      <xdr:colOff>0</xdr:colOff>
      <xdr:row>28</xdr:row>
      <xdr:rowOff>9525</xdr:rowOff>
    </xdr:to>
    <xdr:graphicFrame macro="">
      <xdr:nvGraphicFramePr>
        <xdr:cNvPr id="2" name="Gráfico 1" descr="Gráfico que muestra las solicitudes de acceso a información según el Servicio del Ayuntamiento de Oviedo afectado por ellas:&#10;&#10;Contratación 9&#10;Infraestructuras 3&#10;Seguridad Ciudadana, Cultura, Deportes: 2 solicitudes en cada servicio.&#10;&#10;Una única solicitud en: Congresos, Contabilidad, Gestión de Tributos,I Intervención, Personal, Salud Pública y Urbanismo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0</xdr:row>
      <xdr:rowOff>0</xdr:rowOff>
    </xdr:from>
    <xdr:to>
      <xdr:col>11</xdr:col>
      <xdr:colOff>9525</xdr:colOff>
      <xdr:row>26</xdr:row>
      <xdr:rowOff>0</xdr:rowOff>
    </xdr:to>
    <xdr:graphicFrame macro="">
      <xdr:nvGraphicFramePr>
        <xdr:cNvPr id="2" name="Gráfico 1" descr="Gráfico circular con los datos del contenido de las resoluciones de los expedientes de acceso a información pública del año 2016:&#10;&#10;Se dictaron 12 resoluciones concediendo acceso pleno, y 1 de acceso parcial.&#10;Fueron inadmitias a trámite 2 solicitudes.&#10;Y se denegó el acceso en 6 resoluciones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a2" displayName="Tabla2" ref="A1:C5" totalsRowCount="1" headerRowDxfId="28" dataDxfId="26" headerRowBorderDxfId="27" tableBorderDxfId="25">
  <autoFilter ref="A1:C4"/>
  <tableColumns count="3">
    <tableColumn id="1" name="PERFIL" dataDxfId="24" totalsRowDxfId="23"/>
    <tableColumn id="2" name="NÚMERO" totalsRowFunction="sum" dataDxfId="22" totalsRowDxfId="21"/>
    <tableColumn id="5" name="PORCENTAJE" dataDxfId="20" totalsRowDxfId="19" dataCellStyle="Porcentaje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bla con los de las solcitudes de acceso a información pública recibidas según el perfil del solicitante:_x000d__x000a__x000d__x000a_Mujeres 1_x000d__x000a_Hombres 23_x000d__x000a_Personas jurídicas 1"/>
    </ext>
  </extLst>
</table>
</file>

<file path=xl/tables/table2.xml><?xml version="1.0" encoding="utf-8"?>
<table xmlns="http://schemas.openxmlformats.org/spreadsheetml/2006/main" id="3" name="Tabla3" displayName="Tabla3" ref="A1:C4" totalsRowCount="1" headerRowDxfId="18" dataDxfId="16" headerRowBorderDxfId="17" tableBorderDxfId="15">
  <autoFilter ref="A1:C3"/>
  <tableColumns count="3">
    <tableColumn id="1" name="MEDIO DE PRESENTACIÓN" dataDxfId="14" totalsRowDxfId="13"/>
    <tableColumn id="2" name="NÚMERO" totalsRowFunction="sum" dataDxfId="12" totalsRowDxfId="11"/>
    <tableColumn id="3" name="PORCENTAJE" dataDxfId="1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bla con los dato de las solicitudes de acceso a información pública según el medio de presentación:_x000d__x000a_24 solicitudes NO telemáticas (96%)_x000d__x000a_1 solicitud NO telemáticas (4%)"/>
    </ext>
  </extLst>
</table>
</file>

<file path=xl/tables/table3.xml><?xml version="1.0" encoding="utf-8"?>
<table xmlns="http://schemas.openxmlformats.org/spreadsheetml/2006/main" id="1" name="Tabla1" displayName="Tabla1" ref="A1:B6" totalsRowCount="1" headerRowDxfId="9" dataDxfId="7" totalsRowDxfId="5" headerRowBorderDxfId="8" tableBorderDxfId="6" totalsRowBorderDxfId="4">
  <autoFilter ref="A1:B5"/>
  <sortState ref="A2:B6">
    <sortCondition ref="A2"/>
  </sortState>
  <tableColumns count="2">
    <tableColumn id="1" name="CONTENIDO DE LAS RESOLUCIONES" dataDxfId="3" totalsRowDxfId="2"/>
    <tableColumn id="2" name="NÚMERO" totalsRowFunction="sum" dataDxfId="1" totalsRow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bla con los datos del contenido de las resoluciones de los expedientes de acceso a información pública del año 2016:_x000d__x000a__x000d__x000a_Se dictaron 12 resoluciones concediendo acceso pleno, y 1 de acceso parcial._x000d__x000a_Fueron inadmitias a trámite 2 solicitudes._x000d__x000a_Y se denegó el acceso en 6 resoluciones."/>
    </ext>
  </extLst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9:H50"/>
  <sheetViews>
    <sheetView tabSelected="1" topLeftCell="A37" zoomScaleNormal="100" workbookViewId="0">
      <selection activeCell="D50" sqref="D50"/>
    </sheetView>
  </sheetViews>
  <sheetFormatPr baseColWidth="10" defaultColWidth="8.7109375" defaultRowHeight="15" x14ac:dyDescent="0.25"/>
  <cols>
    <col min="1" max="1" width="8.7109375" style="1"/>
    <col min="2" max="2" width="9.85546875" style="1" customWidth="1"/>
    <col min="3" max="3" width="17" style="1" customWidth="1"/>
    <col min="4" max="4" width="71.5703125" style="1" customWidth="1"/>
    <col min="5" max="5" width="15.28515625" style="1" customWidth="1"/>
    <col min="6" max="6" width="18.85546875" style="1" customWidth="1"/>
    <col min="7" max="7" width="29.140625" style="1" customWidth="1"/>
    <col min="8" max="8" width="22.7109375" style="1" customWidth="1"/>
    <col min="9" max="16384" width="8.7109375" style="1"/>
  </cols>
  <sheetData>
    <row r="9" spans="1:8" x14ac:dyDescent="0.25">
      <c r="A9" s="23" t="s">
        <v>28</v>
      </c>
      <c r="B9" s="22"/>
      <c r="C9" s="22"/>
    </row>
    <row r="10" spans="1:8" x14ac:dyDescent="0.25">
      <c r="A10" s="36" t="s">
        <v>29</v>
      </c>
      <c r="B10" s="38"/>
      <c r="C10" s="22"/>
    </row>
    <row r="11" spans="1:8" ht="15.75" thickBot="1" x14ac:dyDescent="0.3"/>
    <row r="12" spans="1:8" ht="21" customHeight="1" thickBot="1" x14ac:dyDescent="0.3">
      <c r="B12" s="24" t="s">
        <v>7</v>
      </c>
      <c r="C12" s="24" t="s">
        <v>6</v>
      </c>
      <c r="D12" s="24" t="s">
        <v>0</v>
      </c>
      <c r="E12" s="24" t="s">
        <v>1</v>
      </c>
      <c r="F12" s="24" t="s">
        <v>5</v>
      </c>
      <c r="G12" s="24" t="s">
        <v>2</v>
      </c>
      <c r="H12" s="24" t="s">
        <v>3</v>
      </c>
    </row>
    <row r="13" spans="1:8" ht="33" customHeight="1" x14ac:dyDescent="0.25">
      <c r="B13" s="27">
        <v>1</v>
      </c>
      <c r="C13" s="33">
        <v>42446</v>
      </c>
      <c r="D13" s="30" t="s">
        <v>49</v>
      </c>
      <c r="E13" s="29" t="s">
        <v>50</v>
      </c>
      <c r="F13" s="29" t="s">
        <v>48</v>
      </c>
      <c r="G13" s="30" t="s">
        <v>4</v>
      </c>
      <c r="H13" s="29" t="s">
        <v>52</v>
      </c>
    </row>
    <row r="14" spans="1:8" ht="33" customHeight="1" x14ac:dyDescent="0.25">
      <c r="B14" s="35"/>
      <c r="C14" s="33"/>
      <c r="D14" s="30"/>
      <c r="E14" s="29" t="s">
        <v>44</v>
      </c>
      <c r="F14" s="29" t="s">
        <v>45</v>
      </c>
      <c r="G14" s="29" t="s">
        <v>46</v>
      </c>
      <c r="H14" s="29"/>
    </row>
    <row r="15" spans="1:8" ht="33" customHeight="1" x14ac:dyDescent="0.25">
      <c r="B15" s="27">
        <v>2</v>
      </c>
      <c r="C15" s="26">
        <v>42446</v>
      </c>
      <c r="D15" s="30" t="s">
        <v>105</v>
      </c>
      <c r="E15" s="29" t="s">
        <v>47</v>
      </c>
      <c r="F15" s="29" t="s">
        <v>48</v>
      </c>
      <c r="G15" s="29" t="s">
        <v>8</v>
      </c>
      <c r="H15" s="29" t="s">
        <v>55</v>
      </c>
    </row>
    <row r="16" spans="1:8" ht="33" customHeight="1" x14ac:dyDescent="0.25">
      <c r="B16" s="27">
        <v>3</v>
      </c>
      <c r="C16" s="26">
        <v>42446</v>
      </c>
      <c r="D16" s="30" t="s">
        <v>51</v>
      </c>
      <c r="E16" s="29" t="s">
        <v>56</v>
      </c>
      <c r="F16" s="29" t="s">
        <v>48</v>
      </c>
      <c r="G16" s="29" t="s">
        <v>4</v>
      </c>
      <c r="H16" s="29" t="s">
        <v>57</v>
      </c>
    </row>
    <row r="17" spans="2:8" ht="33" customHeight="1" x14ac:dyDescent="0.25">
      <c r="B17" s="35"/>
      <c r="C17" s="26"/>
      <c r="D17" s="30"/>
      <c r="E17" s="29" t="s">
        <v>58</v>
      </c>
      <c r="F17" s="29" t="s">
        <v>59</v>
      </c>
      <c r="G17" s="29" t="s">
        <v>8</v>
      </c>
      <c r="H17" s="29"/>
    </row>
    <row r="18" spans="2:8" ht="33" customHeight="1" x14ac:dyDescent="0.25">
      <c r="B18" s="27">
        <v>4</v>
      </c>
      <c r="C18" s="26">
        <v>42446</v>
      </c>
      <c r="D18" s="30" t="s">
        <v>106</v>
      </c>
      <c r="E18" s="30" t="s">
        <v>61</v>
      </c>
      <c r="F18" s="30" t="s">
        <v>48</v>
      </c>
      <c r="G18" s="30" t="s">
        <v>4</v>
      </c>
      <c r="H18" s="29" t="s">
        <v>60</v>
      </c>
    </row>
    <row r="19" spans="2:8" ht="33" customHeight="1" x14ac:dyDescent="0.25">
      <c r="B19" s="27">
        <v>5</v>
      </c>
      <c r="C19" s="26">
        <v>42446</v>
      </c>
      <c r="D19" s="30" t="s">
        <v>107</v>
      </c>
      <c r="E19" s="30" t="s">
        <v>62</v>
      </c>
      <c r="F19" s="30" t="s">
        <v>48</v>
      </c>
      <c r="G19" s="29" t="s">
        <v>8</v>
      </c>
      <c r="H19" s="29" t="s">
        <v>55</v>
      </c>
    </row>
    <row r="20" spans="2:8" ht="33" customHeight="1" x14ac:dyDescent="0.25">
      <c r="B20" s="27">
        <v>6</v>
      </c>
      <c r="C20" s="26">
        <v>42446</v>
      </c>
      <c r="D20" s="30" t="s">
        <v>96</v>
      </c>
      <c r="E20" s="31" t="s">
        <v>63</v>
      </c>
      <c r="F20" s="30" t="s">
        <v>48</v>
      </c>
      <c r="G20" s="29" t="s">
        <v>8</v>
      </c>
      <c r="H20" s="29" t="s">
        <v>55</v>
      </c>
    </row>
    <row r="21" spans="2:8" ht="33" customHeight="1" x14ac:dyDescent="0.25">
      <c r="B21" s="27">
        <v>7</v>
      </c>
      <c r="C21" s="26">
        <v>42446</v>
      </c>
      <c r="D21" s="30" t="s">
        <v>108</v>
      </c>
      <c r="E21" s="30" t="s">
        <v>64</v>
      </c>
      <c r="F21" s="30" t="s">
        <v>48</v>
      </c>
      <c r="G21" s="29" t="s">
        <v>8</v>
      </c>
      <c r="H21" s="29" t="s">
        <v>55</v>
      </c>
    </row>
    <row r="22" spans="2:8" ht="33" customHeight="1" x14ac:dyDescent="0.25">
      <c r="B22" s="27">
        <v>8</v>
      </c>
      <c r="C22" s="34">
        <v>42514</v>
      </c>
      <c r="D22" s="30" t="s">
        <v>109</v>
      </c>
      <c r="E22" s="31" t="s">
        <v>65</v>
      </c>
      <c r="F22" s="32">
        <v>42550</v>
      </c>
      <c r="G22" s="29" t="s">
        <v>8</v>
      </c>
      <c r="H22" s="30" t="s">
        <v>66</v>
      </c>
    </row>
    <row r="23" spans="2:8" ht="33" customHeight="1" x14ac:dyDescent="0.25">
      <c r="B23" s="27">
        <v>9</v>
      </c>
      <c r="C23" s="34">
        <v>42520</v>
      </c>
      <c r="D23" s="30" t="s">
        <v>110</v>
      </c>
      <c r="E23" s="31" t="s">
        <v>68</v>
      </c>
      <c r="F23" s="32">
        <v>42559</v>
      </c>
      <c r="G23" s="29" t="s">
        <v>8</v>
      </c>
      <c r="H23" s="30" t="s">
        <v>67</v>
      </c>
    </row>
    <row r="24" spans="2:8" ht="33" customHeight="1" x14ac:dyDescent="0.25">
      <c r="B24" s="27">
        <v>10</v>
      </c>
      <c r="C24" s="26">
        <v>42520</v>
      </c>
      <c r="D24" s="30" t="s">
        <v>111</v>
      </c>
      <c r="E24" s="31" t="s">
        <v>69</v>
      </c>
      <c r="F24" s="32">
        <v>42543</v>
      </c>
      <c r="G24" s="30" t="s">
        <v>41</v>
      </c>
      <c r="H24" s="29" t="s">
        <v>55</v>
      </c>
    </row>
    <row r="25" spans="2:8" ht="33" customHeight="1" x14ac:dyDescent="0.25">
      <c r="B25" s="27">
        <v>11</v>
      </c>
      <c r="C25" s="26">
        <v>42520</v>
      </c>
      <c r="D25" s="30" t="s">
        <v>112</v>
      </c>
      <c r="E25" s="31" t="s">
        <v>69</v>
      </c>
      <c r="F25" s="32">
        <v>42543</v>
      </c>
      <c r="G25" s="30" t="s">
        <v>41</v>
      </c>
      <c r="H25" s="29" t="s">
        <v>55</v>
      </c>
    </row>
    <row r="26" spans="2:8" ht="33" customHeight="1" x14ac:dyDescent="0.25">
      <c r="B26" s="27">
        <v>12</v>
      </c>
      <c r="C26" s="26">
        <v>42520</v>
      </c>
      <c r="D26" s="30" t="s">
        <v>113</v>
      </c>
      <c r="E26" s="25" t="s">
        <v>70</v>
      </c>
      <c r="F26" s="26">
        <v>42559</v>
      </c>
      <c r="G26" s="30" t="s">
        <v>4</v>
      </c>
      <c r="H26" s="30" t="s">
        <v>71</v>
      </c>
    </row>
    <row r="27" spans="2:8" ht="33" customHeight="1" x14ac:dyDescent="0.25">
      <c r="B27" s="35"/>
      <c r="C27" s="26"/>
      <c r="D27" s="30"/>
      <c r="E27" s="25"/>
      <c r="F27" s="26"/>
      <c r="G27" s="30"/>
      <c r="H27" s="30"/>
    </row>
    <row r="28" spans="2:8" ht="33" customHeight="1" x14ac:dyDescent="0.25">
      <c r="B28" s="27">
        <v>13</v>
      </c>
      <c r="C28" s="26">
        <v>42520</v>
      </c>
      <c r="D28" s="30" t="s">
        <v>114</v>
      </c>
      <c r="E28" s="26" t="s">
        <v>72</v>
      </c>
      <c r="F28" s="26">
        <v>42557</v>
      </c>
      <c r="G28" s="29" t="s">
        <v>8</v>
      </c>
      <c r="H28" s="30" t="s">
        <v>57</v>
      </c>
    </row>
    <row r="29" spans="2:8" ht="33" customHeight="1" x14ac:dyDescent="0.25">
      <c r="B29" s="27">
        <v>14</v>
      </c>
      <c r="C29" s="26">
        <v>42520</v>
      </c>
      <c r="D29" s="30" t="s">
        <v>115</v>
      </c>
      <c r="E29" s="26" t="s">
        <v>73</v>
      </c>
      <c r="F29" s="26">
        <v>42557</v>
      </c>
      <c r="G29" s="29" t="s">
        <v>8</v>
      </c>
      <c r="H29" s="30" t="s">
        <v>55</v>
      </c>
    </row>
    <row r="30" spans="2:8" ht="33" customHeight="1" x14ac:dyDescent="0.25">
      <c r="B30" s="27">
        <v>15</v>
      </c>
      <c r="C30" s="26">
        <v>42520</v>
      </c>
      <c r="D30" s="30" t="s">
        <v>116</v>
      </c>
      <c r="E30" s="25" t="s">
        <v>75</v>
      </c>
      <c r="F30" s="26">
        <v>42543</v>
      </c>
      <c r="G30" s="30" t="s">
        <v>41</v>
      </c>
      <c r="H30" s="30" t="s">
        <v>55</v>
      </c>
    </row>
    <row r="31" spans="2:8" ht="33" customHeight="1" x14ac:dyDescent="0.25">
      <c r="B31" s="27">
        <v>16</v>
      </c>
      <c r="C31" s="26">
        <v>42520</v>
      </c>
      <c r="D31" s="30" t="s">
        <v>117</v>
      </c>
      <c r="E31" s="25" t="s">
        <v>74</v>
      </c>
      <c r="F31" s="26">
        <v>42543</v>
      </c>
      <c r="G31" s="30" t="s">
        <v>41</v>
      </c>
      <c r="H31" s="30" t="s">
        <v>55</v>
      </c>
    </row>
    <row r="32" spans="2:8" ht="33" customHeight="1" x14ac:dyDescent="0.25">
      <c r="B32" s="27">
        <v>17</v>
      </c>
      <c r="C32" s="26">
        <v>42520</v>
      </c>
      <c r="D32" s="30" t="s">
        <v>118</v>
      </c>
      <c r="E32" s="25" t="s">
        <v>76</v>
      </c>
      <c r="F32" s="26">
        <v>42564</v>
      </c>
      <c r="G32" s="30" t="s">
        <v>4</v>
      </c>
      <c r="H32" s="30" t="s">
        <v>57</v>
      </c>
    </row>
    <row r="33" spans="1:8" ht="33" customHeight="1" x14ac:dyDescent="0.25">
      <c r="B33" s="35"/>
      <c r="C33" s="26"/>
      <c r="D33" s="30"/>
      <c r="E33" s="25" t="s">
        <v>77</v>
      </c>
      <c r="F33" s="26">
        <v>42566</v>
      </c>
      <c r="G33" s="29" t="s">
        <v>8</v>
      </c>
      <c r="H33" s="30"/>
    </row>
    <row r="34" spans="1:8" ht="33" customHeight="1" x14ac:dyDescent="0.25">
      <c r="B34" s="27">
        <v>18</v>
      </c>
      <c r="C34" s="26">
        <v>42520</v>
      </c>
      <c r="D34" s="30" t="s">
        <v>120</v>
      </c>
      <c r="E34" s="25" t="s">
        <v>78</v>
      </c>
      <c r="F34" s="26">
        <v>42564</v>
      </c>
      <c r="G34" s="30" t="s">
        <v>4</v>
      </c>
      <c r="H34" s="30" t="s">
        <v>79</v>
      </c>
    </row>
    <row r="35" spans="1:8" ht="33" customHeight="1" x14ac:dyDescent="0.25">
      <c r="B35" s="27">
        <v>19</v>
      </c>
      <c r="C35" s="26">
        <v>42520</v>
      </c>
      <c r="D35" s="30" t="s">
        <v>97</v>
      </c>
      <c r="E35" s="25" t="s">
        <v>82</v>
      </c>
      <c r="F35" s="26">
        <v>42563</v>
      </c>
      <c r="G35" s="30" t="s">
        <v>4</v>
      </c>
      <c r="H35" s="30" t="s">
        <v>81</v>
      </c>
    </row>
    <row r="36" spans="1:8" ht="33" customHeight="1" x14ac:dyDescent="0.25">
      <c r="B36" s="35"/>
      <c r="C36" s="26"/>
      <c r="D36" s="30"/>
      <c r="E36" s="25" t="s">
        <v>83</v>
      </c>
      <c r="F36" s="26">
        <v>42740</v>
      </c>
      <c r="G36" s="30" t="s">
        <v>80</v>
      </c>
      <c r="H36" s="30"/>
    </row>
    <row r="37" spans="1:8" ht="33" customHeight="1" x14ac:dyDescent="0.25">
      <c r="B37" s="27">
        <v>20</v>
      </c>
      <c r="C37" s="26">
        <v>42520</v>
      </c>
      <c r="D37" s="30" t="s">
        <v>119</v>
      </c>
      <c r="E37" s="25" t="s">
        <v>84</v>
      </c>
      <c r="F37" s="26">
        <v>42563</v>
      </c>
      <c r="G37" s="30" t="s">
        <v>4</v>
      </c>
      <c r="H37" s="30" t="s">
        <v>86</v>
      </c>
    </row>
    <row r="38" spans="1:8" ht="33" customHeight="1" x14ac:dyDescent="0.25">
      <c r="B38" s="35"/>
      <c r="C38" s="26"/>
      <c r="D38" s="30"/>
      <c r="E38" s="25" t="s">
        <v>85</v>
      </c>
      <c r="F38" s="26">
        <v>42585</v>
      </c>
      <c r="G38" s="30" t="s">
        <v>41</v>
      </c>
      <c r="H38" s="30"/>
    </row>
    <row r="39" spans="1:8" ht="33" customHeight="1" x14ac:dyDescent="0.25">
      <c r="B39" s="27">
        <v>21</v>
      </c>
      <c r="C39" s="26">
        <v>42520</v>
      </c>
      <c r="D39" s="30" t="s">
        <v>121</v>
      </c>
      <c r="E39" s="25" t="s">
        <v>87</v>
      </c>
      <c r="F39" s="26">
        <v>42563</v>
      </c>
      <c r="G39" s="30" t="s">
        <v>4</v>
      </c>
      <c r="H39" s="30" t="s">
        <v>104</v>
      </c>
    </row>
    <row r="40" spans="1:8" ht="33" customHeight="1" x14ac:dyDescent="0.25">
      <c r="B40" s="35"/>
      <c r="C40" s="26"/>
      <c r="D40" s="30"/>
      <c r="E40" s="25" t="s">
        <v>88</v>
      </c>
      <c r="F40" s="26">
        <v>42740</v>
      </c>
      <c r="G40" s="30" t="s">
        <v>80</v>
      </c>
      <c r="H40" s="30"/>
    </row>
    <row r="41" spans="1:8" ht="33" customHeight="1" x14ac:dyDescent="0.25">
      <c r="B41" s="27">
        <v>22</v>
      </c>
      <c r="C41" s="26">
        <v>42520</v>
      </c>
      <c r="D41" s="30" t="s">
        <v>122</v>
      </c>
      <c r="E41" s="25" t="s">
        <v>89</v>
      </c>
      <c r="F41" s="26">
        <v>42563</v>
      </c>
      <c r="G41" s="30" t="s">
        <v>4</v>
      </c>
      <c r="H41" s="25" t="s">
        <v>103</v>
      </c>
    </row>
    <row r="42" spans="1:8" ht="33" customHeight="1" x14ac:dyDescent="0.25">
      <c r="B42" s="35"/>
      <c r="C42" s="26"/>
      <c r="D42" s="30"/>
      <c r="E42" s="25" t="s">
        <v>90</v>
      </c>
      <c r="F42" s="26">
        <v>42740</v>
      </c>
      <c r="G42" s="29" t="s">
        <v>8</v>
      </c>
      <c r="H42" s="25"/>
    </row>
    <row r="43" spans="1:8" ht="33" customHeight="1" x14ac:dyDescent="0.25">
      <c r="B43" s="27">
        <v>23</v>
      </c>
      <c r="C43" s="26">
        <v>42520</v>
      </c>
      <c r="D43" s="30" t="s">
        <v>123</v>
      </c>
      <c r="E43" s="25" t="s">
        <v>91</v>
      </c>
      <c r="F43" s="26">
        <v>42559</v>
      </c>
      <c r="G43" s="30" t="s">
        <v>41</v>
      </c>
      <c r="H43" s="30" t="s">
        <v>79</v>
      </c>
    </row>
    <row r="44" spans="1:8" ht="33" customHeight="1" x14ac:dyDescent="0.25">
      <c r="B44" s="37">
        <v>24</v>
      </c>
      <c r="C44" s="42">
        <v>42696</v>
      </c>
      <c r="D44" s="43" t="s">
        <v>124</v>
      </c>
      <c r="E44" s="44" t="s">
        <v>92</v>
      </c>
      <c r="F44" s="42">
        <v>42748</v>
      </c>
      <c r="G44" s="43" t="s">
        <v>4</v>
      </c>
      <c r="H44" s="44" t="s">
        <v>94</v>
      </c>
    </row>
    <row r="45" spans="1:8" ht="33" customHeight="1" x14ac:dyDescent="0.25">
      <c r="B45" s="35"/>
      <c r="C45" s="26"/>
      <c r="D45" s="30"/>
      <c r="E45" s="25" t="s">
        <v>93</v>
      </c>
      <c r="F45" s="26">
        <v>42780</v>
      </c>
      <c r="G45" s="29" t="s">
        <v>8</v>
      </c>
      <c r="H45" s="25"/>
    </row>
    <row r="46" spans="1:8" ht="33" customHeight="1" x14ac:dyDescent="0.25">
      <c r="B46" s="27">
        <v>25</v>
      </c>
      <c r="C46" s="26">
        <v>42699</v>
      </c>
      <c r="D46" s="30" t="s">
        <v>98</v>
      </c>
      <c r="E46" s="25" t="s">
        <v>95</v>
      </c>
      <c r="F46" s="26">
        <v>42748</v>
      </c>
      <c r="G46" s="30" t="s">
        <v>4</v>
      </c>
      <c r="H46" s="25" t="s">
        <v>103</v>
      </c>
    </row>
    <row r="47" spans="1:8" x14ac:dyDescent="0.25">
      <c r="C47" s="28"/>
    </row>
    <row r="48" spans="1:8" x14ac:dyDescent="0.25">
      <c r="A48" s="28"/>
      <c r="B48" s="28"/>
      <c r="C48" s="28"/>
      <c r="D48" s="28"/>
    </row>
    <row r="49" spans="1:4" x14ac:dyDescent="0.25">
      <c r="A49" s="28"/>
      <c r="B49" s="47" t="s">
        <v>125</v>
      </c>
      <c r="C49" s="47"/>
      <c r="D49" s="47"/>
    </row>
    <row r="50" spans="1:4" x14ac:dyDescent="0.25">
      <c r="A50" s="28"/>
      <c r="B50" s="28"/>
      <c r="C50" s="28"/>
      <c r="D50" s="28"/>
    </row>
  </sheetData>
  <autoFilter ref="B12:H1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B14"/>
  <sheetViews>
    <sheetView workbookViewId="0">
      <selection activeCell="K28" sqref="K28"/>
    </sheetView>
  </sheetViews>
  <sheetFormatPr baseColWidth="10" defaultRowHeight="15" x14ac:dyDescent="0.25"/>
  <cols>
    <col min="1" max="1" width="11.42578125" customWidth="1"/>
    <col min="2" max="2" width="11" bestFit="1" customWidth="1"/>
  </cols>
  <sheetData>
    <row r="1" spans="1:2" x14ac:dyDescent="0.25">
      <c r="A1" s="2" t="s">
        <v>34</v>
      </c>
      <c r="B1" s="7" t="s">
        <v>31</v>
      </c>
    </row>
    <row r="2" spans="1:2" x14ac:dyDescent="0.25">
      <c r="A2" s="4" t="s">
        <v>12</v>
      </c>
      <c r="B2" s="4"/>
    </row>
    <row r="3" spans="1:2" x14ac:dyDescent="0.25">
      <c r="A3" s="4" t="s">
        <v>13</v>
      </c>
      <c r="B3" s="4"/>
    </row>
    <row r="4" spans="1:2" x14ac:dyDescent="0.25">
      <c r="A4" s="4" t="s">
        <v>14</v>
      </c>
      <c r="B4" s="4">
        <v>7</v>
      </c>
    </row>
    <row r="5" spans="1:2" x14ac:dyDescent="0.25">
      <c r="A5" s="4" t="s">
        <v>15</v>
      </c>
      <c r="B5" s="4"/>
    </row>
    <row r="6" spans="1:2" x14ac:dyDescent="0.25">
      <c r="A6" s="4" t="s">
        <v>16</v>
      </c>
      <c r="B6" s="4">
        <v>16</v>
      </c>
    </row>
    <row r="7" spans="1:2" x14ac:dyDescent="0.25">
      <c r="A7" s="4" t="s">
        <v>17</v>
      </c>
      <c r="B7" s="4"/>
    </row>
    <row r="8" spans="1:2" x14ac:dyDescent="0.25">
      <c r="A8" s="4" t="s">
        <v>18</v>
      </c>
      <c r="B8" s="4"/>
    </row>
    <row r="9" spans="1:2" x14ac:dyDescent="0.25">
      <c r="A9" s="4" t="s">
        <v>19</v>
      </c>
      <c r="B9" s="4"/>
    </row>
    <row r="10" spans="1:2" x14ac:dyDescent="0.25">
      <c r="A10" s="4" t="s">
        <v>20</v>
      </c>
      <c r="B10" s="4"/>
    </row>
    <row r="11" spans="1:2" x14ac:dyDescent="0.25">
      <c r="A11" s="4" t="s">
        <v>21</v>
      </c>
      <c r="B11" s="4"/>
    </row>
    <row r="12" spans="1:2" x14ac:dyDescent="0.25">
      <c r="A12" s="4" t="s">
        <v>22</v>
      </c>
      <c r="B12" s="4">
        <v>2</v>
      </c>
    </row>
    <row r="13" spans="1:2" x14ac:dyDescent="0.25">
      <c r="A13" s="4" t="s">
        <v>23</v>
      </c>
      <c r="B13" s="4"/>
    </row>
    <row r="14" spans="1:2" x14ac:dyDescent="0.25">
      <c r="A14" s="8"/>
      <c r="B14" s="9">
        <f>SUM(B2:B13)</f>
        <v>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C5"/>
  <sheetViews>
    <sheetView workbookViewId="0"/>
  </sheetViews>
  <sheetFormatPr baseColWidth="10" defaultRowHeight="15" x14ac:dyDescent="0.25"/>
  <cols>
    <col min="1" max="1" width="16.85546875" customWidth="1"/>
    <col min="2" max="2" width="13.140625" customWidth="1"/>
    <col min="3" max="3" width="17.7109375" customWidth="1"/>
  </cols>
  <sheetData>
    <row r="1" spans="1:3" x14ac:dyDescent="0.25">
      <c r="A1" s="2" t="s">
        <v>33</v>
      </c>
      <c r="B1" s="7" t="s">
        <v>31</v>
      </c>
      <c r="C1" s="17" t="s">
        <v>30</v>
      </c>
    </row>
    <row r="2" spans="1:3" x14ac:dyDescent="0.25">
      <c r="A2" s="12" t="s">
        <v>25</v>
      </c>
      <c r="B2" s="13">
        <v>1</v>
      </c>
      <c r="C2" s="18">
        <f>B2/B5</f>
        <v>0.04</v>
      </c>
    </row>
    <row r="3" spans="1:3" x14ac:dyDescent="0.25">
      <c r="A3" s="12" t="s">
        <v>26</v>
      </c>
      <c r="B3" s="13">
        <v>23</v>
      </c>
      <c r="C3" s="18">
        <f>B3/B5</f>
        <v>0.92</v>
      </c>
    </row>
    <row r="4" spans="1:3" x14ac:dyDescent="0.25">
      <c r="A4" s="14" t="s">
        <v>27</v>
      </c>
      <c r="B4" s="15">
        <v>1</v>
      </c>
      <c r="C4" s="18">
        <f>B4/B5</f>
        <v>0.04</v>
      </c>
    </row>
    <row r="5" spans="1:3" x14ac:dyDescent="0.25">
      <c r="A5" s="14"/>
      <c r="B5" s="15">
        <f>SUBTOTAL(109,Tabla2[NÚMERO])</f>
        <v>25</v>
      </c>
      <c r="C5" s="19"/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C4"/>
  <sheetViews>
    <sheetView workbookViewId="0"/>
  </sheetViews>
  <sheetFormatPr baseColWidth="10" defaultRowHeight="15" x14ac:dyDescent="0.25"/>
  <cols>
    <col min="1" max="1" width="32.140625" customWidth="1"/>
    <col min="2" max="2" width="13" customWidth="1"/>
    <col min="3" max="3" width="17.7109375" customWidth="1"/>
  </cols>
  <sheetData>
    <row r="1" spans="1:3" x14ac:dyDescent="0.25">
      <c r="A1" s="2" t="s">
        <v>32</v>
      </c>
      <c r="B1" s="7" t="s">
        <v>31</v>
      </c>
      <c r="C1" s="17" t="s">
        <v>30</v>
      </c>
    </row>
    <row r="2" spans="1:3" x14ac:dyDescent="0.25">
      <c r="A2" s="12" t="s">
        <v>36</v>
      </c>
      <c r="B2" s="13">
        <v>1</v>
      </c>
      <c r="C2" s="18">
        <f>B2/B4</f>
        <v>0.04</v>
      </c>
    </row>
    <row r="3" spans="1:3" x14ac:dyDescent="0.25">
      <c r="A3" s="14" t="s">
        <v>37</v>
      </c>
      <c r="B3" s="15">
        <v>24</v>
      </c>
      <c r="C3" s="18">
        <f>B3/B4</f>
        <v>0.96</v>
      </c>
    </row>
    <row r="4" spans="1:3" x14ac:dyDescent="0.25">
      <c r="A4" s="14"/>
      <c r="B4" s="15">
        <f>SUBTOTAL(109,Tabla3[NÚMERO])</f>
        <v>25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B15"/>
  <sheetViews>
    <sheetView workbookViewId="0">
      <selection activeCell="L32" sqref="L32"/>
    </sheetView>
  </sheetViews>
  <sheetFormatPr baseColWidth="10" defaultRowHeight="15" x14ac:dyDescent="0.25"/>
  <cols>
    <col min="1" max="1" width="41.28515625" bestFit="1" customWidth="1"/>
  </cols>
  <sheetData>
    <row r="1" spans="1:2" x14ac:dyDescent="0.25">
      <c r="A1" s="2" t="s">
        <v>24</v>
      </c>
      <c r="B1" s="3" t="s">
        <v>31</v>
      </c>
    </row>
    <row r="2" spans="1:2" x14ac:dyDescent="0.25">
      <c r="A2" s="4" t="s">
        <v>40</v>
      </c>
      <c r="B2" s="4">
        <v>1</v>
      </c>
    </row>
    <row r="3" spans="1:2" s="39" customFormat="1" x14ac:dyDescent="0.25">
      <c r="A3" s="4" t="s">
        <v>100</v>
      </c>
      <c r="B3" s="4">
        <v>1</v>
      </c>
    </row>
    <row r="4" spans="1:2" x14ac:dyDescent="0.25">
      <c r="A4" s="4" t="s">
        <v>39</v>
      </c>
      <c r="B4" s="4">
        <v>1</v>
      </c>
    </row>
    <row r="5" spans="1:2" x14ac:dyDescent="0.25">
      <c r="A5" s="4" t="s">
        <v>54</v>
      </c>
      <c r="B5" s="4">
        <v>1</v>
      </c>
    </row>
    <row r="6" spans="1:2" s="39" customFormat="1" x14ac:dyDescent="0.25">
      <c r="A6" s="4" t="s">
        <v>35</v>
      </c>
      <c r="B6" s="4">
        <v>1</v>
      </c>
    </row>
    <row r="7" spans="1:2" x14ac:dyDescent="0.25">
      <c r="A7" s="4" t="s">
        <v>99</v>
      </c>
      <c r="B7" s="4">
        <v>1</v>
      </c>
    </row>
    <row r="8" spans="1:2" x14ac:dyDescent="0.25">
      <c r="A8" s="4" t="s">
        <v>101</v>
      </c>
      <c r="B8" s="4">
        <v>1</v>
      </c>
    </row>
    <row r="9" spans="1:2" x14ac:dyDescent="0.25">
      <c r="A9" s="4" t="s">
        <v>42</v>
      </c>
      <c r="B9" s="4">
        <v>2</v>
      </c>
    </row>
    <row r="10" spans="1:2" x14ac:dyDescent="0.25">
      <c r="A10" s="4" t="s">
        <v>43</v>
      </c>
      <c r="B10" s="4">
        <v>2</v>
      </c>
    </row>
    <row r="11" spans="1:2" s="39" customFormat="1" x14ac:dyDescent="0.25">
      <c r="A11" s="4" t="s">
        <v>102</v>
      </c>
      <c r="B11" s="4">
        <v>2</v>
      </c>
    </row>
    <row r="12" spans="1:2" s="39" customFormat="1" x14ac:dyDescent="0.25">
      <c r="A12" s="4" t="s">
        <v>10</v>
      </c>
      <c r="B12" s="4">
        <v>3</v>
      </c>
    </row>
    <row r="13" spans="1:2" x14ac:dyDescent="0.25">
      <c r="A13" s="4" t="s">
        <v>9</v>
      </c>
      <c r="B13" s="4">
        <v>9</v>
      </c>
    </row>
    <row r="14" spans="1:2" s="39" customFormat="1" x14ac:dyDescent="0.25">
      <c r="A14" s="40"/>
      <c r="B14" s="41">
        <f>SUM(B2:B13)</f>
        <v>25</v>
      </c>
    </row>
    <row r="15" spans="1:2" x14ac:dyDescent="0.25">
      <c r="A15" s="5"/>
      <c r="B15" s="6"/>
    </row>
  </sheetData>
  <sortState ref="A2:B14">
    <sortCondition ref="B2"/>
  </sortState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B10"/>
  <sheetViews>
    <sheetView workbookViewId="0">
      <selection activeCell="A2" sqref="A2"/>
    </sheetView>
  </sheetViews>
  <sheetFormatPr baseColWidth="10" defaultRowHeight="15" x14ac:dyDescent="0.25"/>
  <cols>
    <col min="1" max="1" width="50.5703125" bestFit="1" customWidth="1"/>
    <col min="2" max="2" width="12.7109375" customWidth="1"/>
  </cols>
  <sheetData>
    <row r="1" spans="1:2" x14ac:dyDescent="0.25">
      <c r="A1" s="10" t="s">
        <v>11</v>
      </c>
      <c r="B1" s="11" t="s">
        <v>31</v>
      </c>
    </row>
    <row r="2" spans="1:2" x14ac:dyDescent="0.25">
      <c r="A2" s="12" t="s">
        <v>53</v>
      </c>
      <c r="B2" s="12">
        <v>1</v>
      </c>
    </row>
    <row r="3" spans="1:2" x14ac:dyDescent="0.25">
      <c r="A3" s="12" t="s">
        <v>8</v>
      </c>
      <c r="B3" s="13">
        <v>12</v>
      </c>
    </row>
    <row r="4" spans="1:2" x14ac:dyDescent="0.25">
      <c r="A4" s="12" t="s">
        <v>41</v>
      </c>
      <c r="B4" s="13">
        <v>6</v>
      </c>
    </row>
    <row r="5" spans="1:2" x14ac:dyDescent="0.25">
      <c r="A5" s="12" t="s">
        <v>38</v>
      </c>
      <c r="B5" s="13">
        <v>2</v>
      </c>
    </row>
    <row r="6" spans="1:2" x14ac:dyDescent="0.25">
      <c r="A6" s="45"/>
      <c r="B6" s="46">
        <f>SUBTOTAL(109,Tabla1[NÚMERO])</f>
        <v>21</v>
      </c>
    </row>
    <row r="7" spans="1:2" x14ac:dyDescent="0.25">
      <c r="A7" s="20" t="s">
        <v>4</v>
      </c>
      <c r="B7" s="21">
        <v>12</v>
      </c>
    </row>
    <row r="8" spans="1:2" x14ac:dyDescent="0.25">
      <c r="A8" s="16"/>
      <c r="B8" s="16"/>
    </row>
    <row r="10" spans="1:2" x14ac:dyDescent="0.25">
      <c r="A10" s="8"/>
      <c r="B10" s="8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RELACIÓN EXPEDIENTES 5701</vt:lpstr>
      <vt:lpstr>Nº SOLICITUDES</vt:lpstr>
      <vt:lpstr>PÉRFIL SOLICITANTE</vt:lpstr>
      <vt:lpstr>MEDIO DE PRESENTACIÓN</vt:lpstr>
      <vt:lpstr>SERVICIO AFECTADO</vt:lpstr>
      <vt:lpstr>CONTENIDO DE LAS RESOLUCIONES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EXPEDIENTES DERECHO DE ACCESO A INFORMACIÓN PÚBLICA AÑO 2016</dc:title>
  <dc:creator>transparencia@oviedo.es</dc:creator>
  <dc:description>Datos de los expedientes de derecho de acceso a información pública iniciados en el año 2016 en el Ayuntamiento de Oviedo.</dc:description>
  <cp:lastModifiedBy>Angela Moral Alonso</cp:lastModifiedBy>
  <dcterms:created xsi:type="dcterms:W3CDTF">2006-09-16T00:00:00Z</dcterms:created>
  <dcterms:modified xsi:type="dcterms:W3CDTF">2021-05-14T10:49:17Z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