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hidePivotFieldList="1" defaultThemeVersion="124226"/>
  <bookViews>
    <workbookView xWindow="240" yWindow="105" windowWidth="14805" windowHeight="8010" tabRatio="888"/>
  </bookViews>
  <sheets>
    <sheet name="RELACIÓN EXPEDIENTES 5701-2021" sheetId="1" r:id="rId1"/>
    <sheet name="Nº SOLICITUDES" sheetId="4" r:id="rId2"/>
    <sheet name="PERFIL SOLICITANTE" sheetId="7" r:id="rId3"/>
    <sheet name="SERVICIOS AFECTADOS" sheetId="12" r:id="rId4"/>
    <sheet name="MEDIO DE PRESENTACIÓN" sheetId="8" r:id="rId5"/>
    <sheet name="SENTIDO DE LAS RESOLUCIONES" sheetId="2" r:id="rId6"/>
    <sheet name="ESTADO SOLICITUDES" sheetId="6" r:id="rId7"/>
  </sheets>
  <calcPr calcId="162913"/>
</workbook>
</file>

<file path=xl/calcChain.xml><?xml version="1.0" encoding="utf-8"?>
<calcChain xmlns="http://schemas.openxmlformats.org/spreadsheetml/2006/main">
  <c r="C5" i="7" l="1"/>
  <c r="C4" i="8"/>
  <c r="B20" i="12" l="1"/>
  <c r="C2" i="12" l="1"/>
  <c r="C10" i="12"/>
  <c r="C18" i="12"/>
  <c r="C12" i="12"/>
  <c r="C14" i="12"/>
  <c r="C7" i="12"/>
  <c r="C9" i="12"/>
  <c r="C3" i="12"/>
  <c r="C11" i="12"/>
  <c r="C19" i="12"/>
  <c r="C20" i="12"/>
  <c r="C13" i="12"/>
  <c r="C15" i="12"/>
  <c r="C16" i="12"/>
  <c r="C17" i="12"/>
  <c r="C4" i="12"/>
  <c r="C5" i="12"/>
  <c r="C6" i="12"/>
  <c r="C8" i="12"/>
  <c r="B14" i="4"/>
  <c r="B11" i="2" l="1"/>
  <c r="C5" i="2" l="1"/>
  <c r="C6" i="2"/>
  <c r="C10" i="2"/>
  <c r="C3" i="2"/>
  <c r="C7" i="2"/>
  <c r="C4" i="2"/>
  <c r="C8" i="2"/>
  <c r="C2" i="2"/>
  <c r="C9" i="2"/>
  <c r="B5" i="6"/>
  <c r="B4" i="8"/>
  <c r="C2" i="8" s="1"/>
  <c r="C11" i="2" l="1"/>
  <c r="C3" i="8"/>
  <c r="B5" i="7" l="1"/>
  <c r="C3" i="7" l="1"/>
  <c r="C2" i="7"/>
  <c r="C4" i="7"/>
</calcChain>
</file>

<file path=xl/sharedStrings.xml><?xml version="1.0" encoding="utf-8"?>
<sst xmlns="http://schemas.openxmlformats.org/spreadsheetml/2006/main" count="431" uniqueCount="235">
  <si>
    <t>Nº REGISTRO</t>
  </si>
  <si>
    <t>OBJETO DE LA SOLICITUD</t>
  </si>
  <si>
    <t>Nº RESOLUCIÓN</t>
  </si>
  <si>
    <t>CONTENIDO DE LA RESOLUCIÓN</t>
  </si>
  <si>
    <t>SERVICIO AFECTADO</t>
  </si>
  <si>
    <t>Consulta expediente Licencia de Obras 1202-190021</t>
  </si>
  <si>
    <t>2021/1845</t>
  </si>
  <si>
    <t>Ampliación de plazo</t>
  </si>
  <si>
    <t>LICENCIAS URBANÍSTICAS</t>
  </si>
  <si>
    <t>FECHA RESOLUCIÓN</t>
  </si>
  <si>
    <t>FECHA SOLICITUD</t>
  </si>
  <si>
    <t>NO</t>
  </si>
  <si>
    <t xml:space="preserve">Visionado/Copias Expediente 1216-890255 </t>
  </si>
  <si>
    <t>2021/2877</t>
  </si>
  <si>
    <t>Trazado y profundidad tubería de agua en finca</t>
  </si>
  <si>
    <t>2021/2531</t>
  </si>
  <si>
    <t>Procedimiento en tramitación</t>
  </si>
  <si>
    <t>INFRAESTRUCTURAS</t>
  </si>
  <si>
    <t>SÍ</t>
  </si>
  <si>
    <t>Resolución CTBG</t>
  </si>
  <si>
    <t>Nº registros de entrada y nº facturas recibidas en el Ayuntamiento durante el 2020</t>
  </si>
  <si>
    <t>TIC</t>
  </si>
  <si>
    <t>Datos incidencias Xperta 2020</t>
  </si>
  <si>
    <t>Copia documentos Expediente 1194-070002</t>
  </si>
  <si>
    <t>MEDIO AMBIENTE Y PLANEAMIENTO URBANÍSTICO</t>
  </si>
  <si>
    <t>Registro impuestos recaudados Trubia año 2020</t>
  </si>
  <si>
    <t>RECAUDACIÓN</t>
  </si>
  <si>
    <t>Pliego de condiciones y contrato suscrito con TUA</t>
  </si>
  <si>
    <t>Nº EXPTE.</t>
  </si>
  <si>
    <t xml:space="preserve"> EN PLAZO</t>
  </si>
  <si>
    <t>Copia Expediente CC/2020/162</t>
  </si>
  <si>
    <t>Información relativa al Expte. 1217-200288</t>
  </si>
  <si>
    <t>2021/2909</t>
  </si>
  <si>
    <t>ESTADO</t>
  </si>
  <si>
    <t>Pendiente</t>
  </si>
  <si>
    <t>Finalizado</t>
  </si>
  <si>
    <t>CONTABILIDAD / TIC</t>
  </si>
  <si>
    <t>Desistimiento</t>
  </si>
  <si>
    <t>Acceso pleno</t>
  </si>
  <si>
    <t>Acumulación</t>
  </si>
  <si>
    <t>Contratación</t>
  </si>
  <si>
    <t>Infraestructuras</t>
  </si>
  <si>
    <t>Contabilidad</t>
  </si>
  <si>
    <t>Recaudación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</si>
  <si>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</si>
  <si>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</si>
  <si>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</si>
  <si>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</si>
  <si>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</si>
  <si>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</si>
  <si>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</si>
  <si>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</si>
  <si>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</si>
  <si>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</si>
  <si>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</si>
  <si>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</si>
  <si>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Resolución en plazo</t>
  </si>
  <si>
    <t>Resolución fuera de plazo</t>
  </si>
  <si>
    <t>Personas jurídicas</t>
  </si>
  <si>
    <t>Hombres</t>
  </si>
  <si>
    <t>Mujeres</t>
  </si>
  <si>
    <t>2021/3398</t>
  </si>
  <si>
    <t>2021/3397</t>
  </si>
  <si>
    <t>2021/3399</t>
  </si>
  <si>
    <t>Licencia e informe de órganos culturales del Principado del 
Edificio Pavo Real - Campo San Francisco</t>
  </si>
  <si>
    <t>Copia título de adjudicación (mediante subasta pública) por enajenación de embargo</t>
  </si>
  <si>
    <t>Planos Proyecto de Parcelación del PE Prados de la Fuente</t>
  </si>
  <si>
    <t>2021/4036</t>
  </si>
  <si>
    <t>2021/4046</t>
  </si>
  <si>
    <t>2021/3708</t>
  </si>
  <si>
    <t>2021/4125</t>
  </si>
  <si>
    <t>CD taquimétrico P.U. Manjoya-Santiago (Expte. 1196-040007)</t>
  </si>
  <si>
    <t>2021/4891</t>
  </si>
  <si>
    <t>Remisión al Archivo Municipal</t>
  </si>
  <si>
    <t>Acceso parcial (art. 16)</t>
  </si>
  <si>
    <t>Denegatoria (arts. 14 y 16 Ley 19/2013)</t>
  </si>
  <si>
    <t>Inadmisión a trámite (art. 18)</t>
  </si>
  <si>
    <t>Remisión a sujeto competente</t>
  </si>
  <si>
    <t>2021/4973</t>
  </si>
  <si>
    <t>Régimen sancionador licencias auto-taxi</t>
  </si>
  <si>
    <t>Expediente 1100-0097/2016/1 Proyecto Actuación U.G Armando Collar, 1</t>
  </si>
  <si>
    <t>CONTRATACIÓN</t>
  </si>
  <si>
    <t>2021/5178</t>
  </si>
  <si>
    <t>Licencia de obras en vivienda</t>
  </si>
  <si>
    <t>POLICÍA LOCAL</t>
  </si>
  <si>
    <t>2021/5745</t>
  </si>
  <si>
    <t>2021/5789</t>
  </si>
  <si>
    <t>Copia del proyecto técnico expediente CO2021/11</t>
  </si>
  <si>
    <t>Información sobre fuentes del concejo</t>
  </si>
  <si>
    <t>2021/5227</t>
  </si>
  <si>
    <t>2021/6084</t>
  </si>
  <si>
    <t>2021/6077</t>
  </si>
  <si>
    <t>2021/6197</t>
  </si>
  <si>
    <t>Solicitud en blanco</t>
  </si>
  <si>
    <t>Información obras en desarrollo en las inmediaciones de la 
Plaza de la Enseñanza en Prado de la Vega</t>
  </si>
  <si>
    <t>2021/6375</t>
  </si>
  <si>
    <t>2021/6374</t>
  </si>
  <si>
    <t>Solicitudes NO telemáticas</t>
  </si>
  <si>
    <t>Solicitudes recibidas por vía telemática</t>
  </si>
  <si>
    <t>2021/6587</t>
  </si>
  <si>
    <t>MES</t>
  </si>
  <si>
    <t>NÚMERO</t>
  </si>
  <si>
    <t>PERFIL</t>
  </si>
  <si>
    <t>PORCENTAJE</t>
  </si>
  <si>
    <t>MEDIO DE PRESENTACIÓN</t>
  </si>
  <si>
    <t>Telemático</t>
  </si>
  <si>
    <t>NO telemático</t>
  </si>
  <si>
    <t>2021/6756</t>
  </si>
  <si>
    <t>Licencias de obras en vivienda</t>
  </si>
  <si>
    <t>2021/6993</t>
  </si>
  <si>
    <t>Inadmisión a trámite (repetitiva)</t>
  </si>
  <si>
    <t>2021/7277</t>
  </si>
  <si>
    <t>2021/8138</t>
  </si>
  <si>
    <t>2021/8127</t>
  </si>
  <si>
    <t>2021/7493</t>
  </si>
  <si>
    <t>2021/7490</t>
  </si>
  <si>
    <t>ESTADO DE LAS SOLICITUDES</t>
  </si>
  <si>
    <t xml:space="preserve">Pendiente de resolución </t>
  </si>
  <si>
    <t xml:space="preserve">SENTIDO DE LAS RESOLUCIONES </t>
  </si>
  <si>
    <t>2021/8613</t>
  </si>
  <si>
    <t>Expediente 1188-060015</t>
  </si>
  <si>
    <t>Subvenciones eficiencia energética</t>
  </si>
  <si>
    <t>2021/9387</t>
  </si>
  <si>
    <t>Ordenanza Fiscal 103</t>
  </si>
  <si>
    <t>Acceso pleno 
(información ya publicada)</t>
  </si>
  <si>
    <t>TRANSPARENCIA</t>
  </si>
  <si>
    <t>2021/9639</t>
  </si>
  <si>
    <t>Datos Centro Asesor de la Mujer</t>
  </si>
  <si>
    <t>SERVICIOS SOCIALES</t>
  </si>
  <si>
    <t>2021/9720</t>
  </si>
  <si>
    <t>Contratación construcción circuito pump-track</t>
  </si>
  <si>
    <t>Listado de parques infantiles municipales</t>
  </si>
  <si>
    <t>PARQUES Y JARDINES</t>
  </si>
  <si>
    <t>Notificación</t>
  </si>
  <si>
    <t>NOTIFICADORES</t>
  </si>
  <si>
    <t>2021/10361</t>
  </si>
  <si>
    <t>Denegar acceso</t>
  </si>
  <si>
    <t>2021/10497</t>
  </si>
  <si>
    <t>2021/10894</t>
  </si>
  <si>
    <t>Inadmisión a trámite (no existe información)</t>
  </si>
  <si>
    <t>Sí</t>
  </si>
  <si>
    <t xml:space="preserve">Plaza Asesor Jurídico Polícia Local </t>
  </si>
  <si>
    <t>PERSONAL</t>
  </si>
  <si>
    <t>Licencias urbanistica</t>
  </si>
  <si>
    <t xml:space="preserve">Medio ambiente y planeamiento urbanisitico </t>
  </si>
  <si>
    <t xml:space="preserve">Personal </t>
  </si>
  <si>
    <t xml:space="preserve">Transparencia </t>
  </si>
  <si>
    <t xml:space="preserve">Parques y jardines </t>
  </si>
  <si>
    <t>Servicios sociales</t>
  </si>
  <si>
    <t xml:space="preserve">Notificadores </t>
  </si>
  <si>
    <t>Policía local</t>
  </si>
  <si>
    <t xml:space="preserve">SERVICIOS AFECTADOS </t>
  </si>
  <si>
    <t>TOTAL</t>
  </si>
  <si>
    <t>2021/11256</t>
  </si>
  <si>
    <t>Asignación de puestos Seguridad Ciudadana</t>
  </si>
  <si>
    <t>Adopción perro</t>
  </si>
  <si>
    <t xml:space="preserve">Obras Muralla Medieval </t>
  </si>
  <si>
    <t>Edifios y patrimonio</t>
  </si>
  <si>
    <t>Ordenanza terrazas</t>
  </si>
  <si>
    <t>URBANISMO</t>
  </si>
  <si>
    <t>Documentos Kiosko "El Bombé"</t>
  </si>
  <si>
    <t xml:space="preserve">Pendiente </t>
  </si>
  <si>
    <t xml:space="preserve">LICENCIAS URBANÍSTICAS </t>
  </si>
  <si>
    <t>Pistolas táser</t>
  </si>
  <si>
    <t>Ampliacion de plazo</t>
  </si>
  <si>
    <t>2021/11910</t>
  </si>
  <si>
    <t>2021/11928</t>
  </si>
  <si>
    <t>2021/11361</t>
  </si>
  <si>
    <t>Acceso Pleno</t>
  </si>
  <si>
    <t>Reclamación CTBG</t>
  </si>
  <si>
    <t>EDIFICIOS Y PATRIMONIO</t>
  </si>
  <si>
    <t xml:space="preserve">AT Redes Sociales </t>
  </si>
  <si>
    <t>2021/12444</t>
  </si>
  <si>
    <t>2021/12446</t>
  </si>
  <si>
    <t>2021/12443</t>
  </si>
  <si>
    <t>Copias documentos Exp. 2707/83</t>
  </si>
  <si>
    <t>2021/12447</t>
  </si>
  <si>
    <t>2021/12448</t>
  </si>
  <si>
    <t>Remisión al Archivo municipal</t>
  </si>
  <si>
    <t>Urbanismo</t>
  </si>
  <si>
    <t>2021/11587</t>
  </si>
  <si>
    <t>2021/12808</t>
  </si>
  <si>
    <t>2021/12445</t>
  </si>
  <si>
    <t>Remisión a Sujeto competente</t>
  </si>
  <si>
    <t>Propiedad en Calle Sacramento</t>
  </si>
  <si>
    <t>GESTIÓN DEL PATRIMONIO</t>
  </si>
  <si>
    <t>Gestión del patrimonio</t>
  </si>
  <si>
    <t>2021/13841</t>
  </si>
  <si>
    <t>2021/13845</t>
  </si>
  <si>
    <t>2021/13543</t>
  </si>
  <si>
    <t>Personal Directivo</t>
  </si>
  <si>
    <t>2021/14135</t>
  </si>
  <si>
    <t>Acceso pleno (información ya publicada)</t>
  </si>
  <si>
    <t>Acceso parcial</t>
  </si>
  <si>
    <t>Campaña publicitaria "Oviedo Camina"</t>
  </si>
  <si>
    <t>HOSTELERÍA, TURISMO Y CONGRESOS</t>
  </si>
  <si>
    <t xml:space="preserve">Hostelería, Turismo y Congresos </t>
  </si>
  <si>
    <t>2021/14386</t>
  </si>
  <si>
    <t>2021/14606</t>
  </si>
  <si>
    <t>Copia Expediente 1631/73</t>
  </si>
  <si>
    <t>Resolución Alcaldía 2019/7001</t>
  </si>
  <si>
    <t xml:space="preserve">TRANSPARENCIA </t>
  </si>
  <si>
    <t>2021/15359</t>
  </si>
  <si>
    <t>Listado Asociaciones Socioculturales Zona El Cristo</t>
  </si>
  <si>
    <t xml:space="preserve">Acceso pleno </t>
  </si>
  <si>
    <t>2021/15668</t>
  </si>
  <si>
    <t>2021/16704</t>
  </si>
  <si>
    <t>Armas eléctricas</t>
  </si>
  <si>
    <t>Copias documentos Exp. 2019/93/1200-002</t>
  </si>
  <si>
    <t>Estimatoria</t>
  </si>
  <si>
    <t>2021/18229</t>
  </si>
  <si>
    <r>
      <rPr>
        <sz val="9"/>
        <color rgb="FF00B0F0"/>
        <rFont val="Tahoma"/>
        <family val="2"/>
      </rPr>
      <t>RECLAMACION CTBG</t>
    </r>
    <r>
      <rPr>
        <sz val="9"/>
        <color theme="3" tint="-0.499984740745262"/>
        <rFont val="Tahoma"/>
        <family val="2"/>
      </rPr>
      <t xml:space="preserve">. </t>
    </r>
  </si>
  <si>
    <t>25/011/2021</t>
  </si>
  <si>
    <t xml:space="preserve">Denuncia posible infracción urbanística </t>
  </si>
  <si>
    <t>Copia contrato limpieza</t>
  </si>
  <si>
    <t>SERVICIOS BÁSICOS</t>
  </si>
  <si>
    <t>2021/18238</t>
  </si>
  <si>
    <t>2021/19487</t>
  </si>
  <si>
    <t>2021/19488</t>
  </si>
  <si>
    <t>7/012/2021</t>
  </si>
  <si>
    <t>2021/19637</t>
  </si>
  <si>
    <t>2021/19363</t>
  </si>
  <si>
    <t>Servicios básicos</t>
  </si>
  <si>
    <t>%</t>
  </si>
  <si>
    <t>2021/20295</t>
  </si>
  <si>
    <t xml:space="preserve">Copias Exp. Personal </t>
  </si>
  <si>
    <t>2022/3098</t>
  </si>
  <si>
    <t>2022/6176</t>
  </si>
  <si>
    <t>2022/7495</t>
  </si>
  <si>
    <t>DATOS ACTUALIZADOS A FECHA 12/05/2022</t>
  </si>
  <si>
    <t>2022/8470</t>
  </si>
  <si>
    <t>2022/8601</t>
  </si>
  <si>
    <t>2022/9747</t>
  </si>
  <si>
    <t>Inadmisión a trámite</t>
  </si>
  <si>
    <t>2022/9746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</si>
</sst>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9"/>
      <color theme="3" tint="-0.249977111117893"/>
      <name val="Tahoma"/>
      <family val="2"/>
    </font>
    <font>
      <sz val="9"/>
      <color theme="3" tint="-0.499984740745262"/>
      <name val="Tahoma"/>
      <family val="2"/>
    </font>
    <font>
      <sz val="9"/>
      <color rgb="FF00B0F0"/>
      <name val="Tahoma"/>
      <family val="2"/>
    </font>
    <font>
      <sz val="9"/>
      <color rgb="FF00B050"/>
      <name val="Tahoma"/>
      <family val="2"/>
    </font>
    <font>
      <b/>
      <sz val="11"/>
      <color theme="1"/>
      <name val="Tahoma"/>
      <family val="2"/>
    </font>
    <font>
      <b/>
      <sz val="11"/>
      <color theme="0"/>
      <name val="Tahoma"/>
      <family val="2"/>
    </font>
    <font>
      <i/>
      <sz val="9"/>
      <color theme="3" tint="-0.499984740745262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FF0000"/>
      <name val="Tahoma"/>
      <family val="2"/>
    </font>
    <font>
      <sz val="9"/>
      <color theme="3" tint="-0.499984740745262"/>
      <name val="Tahoma"/>
    </font>
    <font>
      <sz val="10"/>
      <color theme="1"/>
      <name val="Arial"/>
      <family val="2"/>
    </font>
    <font>
      <sz val="10"/>
      <color theme="3" tint="-0.249977111117893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3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theme="4"/>
      </patternFill>
    </fill>
  </fills>
  <borders count="25">
    <border>
      <left/>
      <right/>
      <top/>
      <bottom/>
      <diagonal/>
    </border>
    <border>
      <left style="medium">
        <color theme="3" tint="-0.24994659260841701"/>
      </left>
      <right/>
      <top/>
      <bottom/>
      <diagonal/>
    </border>
    <border>
      <left/>
      <right/>
      <top/>
      <bottom style="thin">
        <color theme="4" tint="0.79998168889431442"/>
      </bottom>
      <diagonal/>
    </border>
    <border>
      <left style="thin">
        <color theme="4" tint="0.79998168889431442"/>
      </left>
      <right/>
      <top/>
      <bottom/>
      <diagonal/>
    </border>
    <border>
      <left/>
      <right style="thin">
        <color theme="4" tint="0.79998168889431442"/>
      </right>
      <top style="thin">
        <color theme="4" tint="0.79998168889431442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3" tint="0.79998168889431442"/>
      </left>
      <right style="thin">
        <color theme="3" tint="0.79998168889431442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indexed="64"/>
      </top>
      <bottom/>
      <diagonal/>
    </border>
    <border>
      <left style="thin">
        <color theme="3" tint="-0.24994659260841701"/>
      </left>
      <right style="thin">
        <color indexed="64"/>
      </right>
      <top style="thin">
        <color indexed="64"/>
      </top>
      <bottom/>
      <diagonal/>
    </border>
    <border>
      <left style="thin">
        <color theme="3" tint="-0.24994659260841701"/>
      </left>
      <right/>
      <top style="medium">
        <color theme="3" tint="-0.24994659260841701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medium">
        <color theme="3" tint="-0.24994659260841701"/>
      </top>
      <bottom/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  <border>
      <left/>
      <right/>
      <top style="thin">
        <color theme="3" tint="-0.24994659260841701"/>
      </top>
      <bottom/>
      <diagonal/>
    </border>
    <border>
      <left/>
      <right style="thin">
        <color theme="3" tint="-0.24994659260841701"/>
      </right>
      <top style="thin">
        <color theme="3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3" tint="-0.24994659260841701"/>
      </left>
      <right/>
      <top style="thin">
        <color indexed="64"/>
      </top>
      <bottom/>
      <diagonal/>
    </border>
    <border>
      <left style="medium">
        <color theme="3" tint="-0.24994659260841701"/>
      </left>
      <right style="medium">
        <color theme="3" tint="-0.2499465926084170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Fill="1"/>
    <xf numFmtId="0" fontId="1" fillId="2" borderId="1" xfId="0" applyNumberFormat="1" applyFont="1" applyFill="1" applyBorder="1" applyAlignment="1">
      <alignment horizontal="left" vertical="top"/>
    </xf>
    <xf numFmtId="0" fontId="1" fillId="2" borderId="0" xfId="0" applyNumberFormat="1" applyFont="1" applyFill="1" applyBorder="1" applyAlignment="1">
      <alignment horizontal="left" vertical="top"/>
    </xf>
    <xf numFmtId="0" fontId="4" fillId="2" borderId="1" xfId="0" applyNumberFormat="1" applyFont="1" applyFill="1" applyBorder="1" applyAlignment="1">
      <alignment horizontal="left" vertical="top"/>
    </xf>
    <xf numFmtId="0" fontId="4" fillId="2" borderId="0" xfId="0" applyNumberFormat="1" applyFont="1" applyFill="1" applyBorder="1" applyAlignment="1">
      <alignment horizontal="left" vertical="top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5" fillId="3" borderId="0" xfId="0" applyFont="1" applyFill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6" fillId="6" borderId="0" xfId="0" applyFont="1" applyFill="1" applyBorder="1" applyAlignment="1">
      <alignment horizontal="left"/>
    </xf>
    <xf numFmtId="0" fontId="0" fillId="0" borderId="6" xfId="0" applyBorder="1"/>
    <xf numFmtId="0" fontId="0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9" fontId="0" fillId="0" borderId="0" xfId="1" applyFont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6" fillId="6" borderId="0" xfId="0" applyFont="1" applyFill="1" applyBorder="1" applyAlignment="1"/>
    <xf numFmtId="0" fontId="0" fillId="0" borderId="0" xfId="0" applyBorder="1" applyAlignment="1"/>
    <xf numFmtId="0" fontId="5" fillId="3" borderId="0" xfId="0" applyFont="1" applyFill="1" applyAlignment="1"/>
    <xf numFmtId="0" fontId="0" fillId="0" borderId="0" xfId="0" applyAlignment="1"/>
    <xf numFmtId="0" fontId="0" fillId="0" borderId="9" xfId="0" applyBorder="1" applyAlignment="1">
      <alignment horizontal="center"/>
    </xf>
    <xf numFmtId="0" fontId="9" fillId="0" borderId="0" xfId="0" applyFont="1"/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2" borderId="12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4" fontId="2" fillId="0" borderId="12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4" fontId="2" fillId="0" borderId="14" xfId="0" applyNumberFormat="1" applyFont="1" applyBorder="1" applyAlignment="1">
      <alignment horizontal="center" vertical="center"/>
    </xf>
    <xf numFmtId="0" fontId="2" fillId="2" borderId="14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4" fillId="2" borderId="14" xfId="0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4" fontId="4" fillId="0" borderId="14" xfId="0" applyNumberFormat="1" applyFont="1" applyBorder="1" applyAlignment="1">
      <alignment horizontal="center" vertical="center"/>
    </xf>
    <xf numFmtId="14" fontId="3" fillId="0" borderId="14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4" fontId="2" fillId="0" borderId="18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14" fontId="2" fillId="0" borderId="2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14" fontId="11" fillId="0" borderId="14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9" fontId="0" fillId="0" borderId="0" xfId="1" applyNumberFormat="1" applyFont="1" applyAlignment="1">
      <alignment horizontal="center"/>
    </xf>
    <xf numFmtId="9" fontId="5" fillId="3" borderId="0" xfId="1" applyNumberFormat="1" applyFont="1" applyFill="1" applyAlignment="1">
      <alignment horizontal="center"/>
    </xf>
    <xf numFmtId="0" fontId="0" fillId="0" borderId="0" xfId="0" applyAlignment="1">
      <alignment horizontal="left" wrapText="1"/>
    </xf>
    <xf numFmtId="0" fontId="2" fillId="0" borderId="12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13" fillId="5" borderId="1" xfId="0" applyNumberFormat="1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left" vertical="center" wrapText="1"/>
    </xf>
    <xf numFmtId="0" fontId="13" fillId="5" borderId="21" xfId="0" applyFont="1" applyFill="1" applyBorder="1" applyAlignment="1">
      <alignment horizontal="center" vertical="center" wrapText="1"/>
    </xf>
    <xf numFmtId="0" fontId="14" fillId="6" borderId="6" xfId="0" applyFont="1" applyFill="1" applyBorder="1" applyAlignment="1">
      <alignment horizontal="center" vertical="center"/>
    </xf>
    <xf numFmtId="0" fontId="14" fillId="6" borderId="22" xfId="0" applyFont="1" applyFill="1" applyBorder="1" applyAlignment="1">
      <alignment horizontal="center" vertical="center"/>
    </xf>
    <xf numFmtId="9" fontId="14" fillId="6" borderId="8" xfId="1" applyFont="1" applyFill="1" applyBorder="1" applyAlignment="1">
      <alignment horizontal="center" vertical="center"/>
    </xf>
    <xf numFmtId="0" fontId="12" fillId="0" borderId="0" xfId="0" applyFont="1" applyBorder="1"/>
    <xf numFmtId="0" fontId="12" fillId="0" borderId="24" xfId="0" applyFont="1" applyBorder="1" applyAlignment="1">
      <alignment horizontal="center"/>
    </xf>
    <xf numFmtId="9" fontId="12" fillId="0" borderId="0" xfId="1" applyFont="1" applyBorder="1" applyAlignment="1">
      <alignment horizontal="center"/>
    </xf>
    <xf numFmtId="0" fontId="15" fillId="0" borderId="23" xfId="0" applyFont="1" applyBorder="1"/>
    <xf numFmtId="0" fontId="15" fillId="0" borderId="22" xfId="0" applyFont="1" applyBorder="1" applyAlignment="1">
      <alignment horizontal="center"/>
    </xf>
    <xf numFmtId="9" fontId="15" fillId="0" borderId="23" xfId="1" applyFont="1" applyBorder="1" applyAlignment="1">
      <alignment horizontal="center"/>
    </xf>
    <xf numFmtId="0" fontId="12" fillId="0" borderId="0" xfId="0" applyFont="1"/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15" fillId="3" borderId="0" xfId="0" applyFont="1" applyFill="1" applyAlignment="1">
      <alignment horizontal="center"/>
    </xf>
    <xf numFmtId="0" fontId="12" fillId="0" borderId="0" xfId="0" applyFont="1" applyBorder="1" applyAlignment="1">
      <alignment horizontal="center"/>
    </xf>
    <xf numFmtId="0" fontId="15" fillId="0" borderId="6" xfId="0" applyFont="1" applyBorder="1"/>
    <xf numFmtId="0" fontId="15" fillId="0" borderId="8" xfId="0" applyFont="1" applyBorder="1" applyAlignment="1">
      <alignment horizontal="center"/>
    </xf>
    <xf numFmtId="0" fontId="14" fillId="6" borderId="0" xfId="0" applyFont="1" applyFill="1" applyAlignment="1">
      <alignment horizontal="left" vertical="center"/>
    </xf>
    <xf numFmtId="0" fontId="14" fillId="6" borderId="0" xfId="0" applyFont="1" applyFill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5" fillId="0" borderId="6" xfId="0" applyFont="1" applyBorder="1" applyAlignment="1">
      <alignment vertical="center"/>
    </xf>
    <xf numFmtId="0" fontId="15" fillId="0" borderId="8" xfId="0" applyFont="1" applyBorder="1" applyAlignment="1">
      <alignment horizontal="center" vertical="center"/>
    </xf>
    <xf numFmtId="0" fontId="16" fillId="6" borderId="0" xfId="0" applyFont="1" applyFill="1" applyAlignment="1">
      <alignment horizontal="left"/>
    </xf>
    <xf numFmtId="9" fontId="16" fillId="6" borderId="0" xfId="1" applyNumberFormat="1" applyFont="1" applyFill="1" applyAlignment="1">
      <alignment horizontal="center" vertical="center"/>
    </xf>
    <xf numFmtId="0" fontId="12" fillId="0" borderId="0" xfId="0" applyFont="1" applyBorder="1" applyAlignment="1">
      <alignment horizontal="left"/>
    </xf>
    <xf numFmtId="0" fontId="12" fillId="0" borderId="0" xfId="0" applyNumberFormat="1" applyFont="1" applyBorder="1" applyAlignment="1">
      <alignment horizontal="center"/>
    </xf>
    <xf numFmtId="9" fontId="12" fillId="0" borderId="0" xfId="1" applyNumberFormat="1" applyFont="1" applyBorder="1" applyAlignment="1">
      <alignment horizontal="center"/>
    </xf>
    <xf numFmtId="0" fontId="15" fillId="4" borderId="0" xfId="0" applyFont="1" applyFill="1" applyBorder="1" applyAlignment="1">
      <alignment horizontal="left"/>
    </xf>
    <xf numFmtId="0" fontId="15" fillId="4" borderId="0" xfId="0" applyFont="1" applyFill="1" applyBorder="1" applyAlignment="1">
      <alignment horizontal="center"/>
    </xf>
    <xf numFmtId="9" fontId="15" fillId="4" borderId="0" xfId="1" applyNumberFormat="1" applyFont="1" applyFill="1" applyBorder="1" applyAlignment="1">
      <alignment horizontal="center"/>
    </xf>
    <xf numFmtId="0" fontId="17" fillId="0" borderId="6" xfId="0" applyFont="1" applyFill="1" applyBorder="1"/>
    <xf numFmtId="0" fontId="17" fillId="4" borderId="7" xfId="0" applyFont="1" applyFill="1" applyBorder="1" applyAlignment="1">
      <alignment horizontal="center"/>
    </xf>
    <xf numFmtId="0" fontId="12" fillId="0" borderId="0" xfId="0" applyFont="1" applyFill="1"/>
    <xf numFmtId="0" fontId="14" fillId="7" borderId="0" xfId="0" applyFont="1" applyFill="1" applyBorder="1" applyAlignment="1">
      <alignment vertical="center"/>
    </xf>
    <xf numFmtId="0" fontId="14" fillId="7" borderId="0" xfId="0" applyFont="1" applyFill="1" applyBorder="1" applyAlignment="1">
      <alignment horizontal="center" vertical="center"/>
    </xf>
    <xf numFmtId="0" fontId="14" fillId="6" borderId="0" xfId="0" applyFont="1" applyFill="1" applyBorder="1"/>
    <xf numFmtId="0" fontId="14" fillId="6" borderId="0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9" fontId="0" fillId="0" borderId="8" xfId="0" applyNumberFormat="1" applyBorder="1" applyAlignment="1">
      <alignment horizontal="center" vertical="center"/>
    </xf>
    <xf numFmtId="0" fontId="4" fillId="0" borderId="14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9" fontId="12" fillId="0" borderId="8" xfId="0" applyNumberFormat="1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3" tint="-0.499984740745262"/>
        <name val="Tahoma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3" tint="-0.24994659260841701"/>
        </left>
        <right/>
        <top style="thin">
          <color theme="3" tint="-0.2499465926084170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3" tint="-0.499984740745262"/>
        <name val="Tahoma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3" tint="-0.2499465926084170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6" tint="0.39997558519241921"/>
        </patternFill>
      </fill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</dxf>
    <dxf>
      <fill>
        <patternFill patternType="solid">
          <fgColor indexed="64"/>
          <bgColor theme="6" tint="0.39997558519241921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indexed="64"/>
          <bgColor theme="6" tint="0.3999755851924192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499984740745262"/>
        <name val="Arial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3" tint="0.79998168889431442"/>
        </left>
        <right/>
        <top style="thin">
          <color theme="3" tint="0.79998168889431442"/>
        </top>
        <bottom style="thin">
          <color theme="3" tint="0.7999816888943144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499984740745262"/>
        <name val="Arial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6" tint="0.39997558519241921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indexed="64"/>
          <bgColor theme="6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3" tint="-0.499984740745262"/>
        <name val="Tahoma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3" tint="-0.24994659260841701"/>
        </left>
        <right style="thin">
          <color theme="3" tint="-0.24994659260841701"/>
        </right>
        <top style="thin">
          <color theme="3" tint="-0.2499465926084170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3" tint="-0.499984740745262"/>
        <name val="Tahoma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3" tint="-0.24994659260841701"/>
        </left>
        <right/>
        <top style="thin">
          <color theme="3" tint="-0.2499465926084170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3" tint="-0.499984740745262"/>
        <name val="Tahoma"/>
        <scheme val="none"/>
      </font>
      <numFmt numFmtId="19" formatCode="dd/mm/yyyy"/>
      <alignment horizontal="center" vertical="center" textRotation="0" wrapText="0" indent="0" justifyLastLine="0" shrinkToFit="0" readingOrder="0"/>
      <border diagonalUp="0" diagonalDown="0">
        <left style="thin">
          <color theme="3" tint="-0.24994659260841701"/>
        </left>
        <right/>
        <top style="thin">
          <color theme="3" tint="-0.2499465926084170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3" tint="-0.499984740745262"/>
        <name val="Tahoma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3" tint="-0.2499465926084170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3" tint="-0.499984740745262"/>
        <name val="Tahoma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theme="3" tint="-0.24994659260841701"/>
        </left>
        <right/>
        <top style="thin">
          <color theme="3" tint="-0.2499465926084170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3" tint="-0.499984740745262"/>
        <name val="Tahoma"/>
        <scheme val="none"/>
      </font>
      <numFmt numFmtId="19" formatCode="dd/mm/yyyy"/>
      <alignment horizontal="center" vertical="center" textRotation="0" wrapText="0" indent="0" justifyLastLine="0" shrinkToFit="0" readingOrder="0"/>
      <border diagonalUp="0" diagonalDown="0">
        <left style="thin">
          <color theme="3" tint="-0.24994659260841701"/>
        </left>
        <right/>
        <top style="thin">
          <color theme="3" tint="-0.2499465926084170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3" tint="-0.499984740745262"/>
        <name val="Tahoma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3" tint="-0.24994659260841701"/>
        </left>
        <right/>
        <top style="thin">
          <color theme="3" tint="-0.2499465926084170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3" tint="-0.499984740745262"/>
        <name val="Tahoma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3" tint="-0.24994659260841701"/>
        </left>
        <right/>
        <top style="thin">
          <color theme="3" tint="-0.24994659260841701"/>
        </top>
        <bottom/>
        <vertical/>
        <horizontal/>
      </border>
    </dxf>
    <dxf>
      <border outline="0">
        <top style="medium">
          <color theme="3" tint="-0.24994659260841701"/>
        </top>
        <bottom style="thin">
          <color theme="3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3" tint="-0.499984740745262"/>
        <name val="Tahom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249977111117893"/>
        <name val="Arial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1" indent="0" justifyLastLine="0" shrinkToFit="0" readingOrder="0"/>
    </dxf>
  </dxfs>
  <tableStyles count="1" defaultTableStyle="TableStyleMedium2" defaultPivotStyle="PivotStyleMedium9">
    <tableStyle name="Estilo de tabla 1" pivot="0" count="0"/>
  </tableStyles>
  <colors>
    <mruColors>
      <color rgb="FF336699"/>
      <color rgb="FFFFFF99"/>
      <color rgb="FF00FF00"/>
      <color rgb="FFCCCC00"/>
      <color rgb="FFFF3399"/>
      <color rgb="FF9933FF"/>
      <color rgb="FF003366"/>
      <color rgb="FF00FF99"/>
      <color rgb="FF0033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spPr>
            <a:ln w="19050" cap="rnd" cmpd="sng" algn="ctr">
              <a:solidFill>
                <a:schemeClr val="accent5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5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'Nº SOLICITUDES'!$A$2:$A$13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'Nº SOLICITUDES'!$B$2:$B$13</c:f>
              <c:numCache>
                <c:formatCode>General</c:formatCode>
                <c:ptCount val="12"/>
                <c:pt idx="0">
                  <c:v>3</c:v>
                </c:pt>
                <c:pt idx="1">
                  <c:v>8</c:v>
                </c:pt>
                <c:pt idx="2">
                  <c:v>3</c:v>
                </c:pt>
                <c:pt idx="3">
                  <c:v>7</c:v>
                </c:pt>
                <c:pt idx="4">
                  <c:v>1</c:v>
                </c:pt>
                <c:pt idx="5">
                  <c:v>4</c:v>
                </c:pt>
                <c:pt idx="6">
                  <c:v>10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'Nº SOLICITUDES'!#REF!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9196-4326-870C-144A34BD6EA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77947192"/>
        <c:axId val="180063904"/>
      </c:lineChart>
      <c:catAx>
        <c:axId val="1779471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Mes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0063904"/>
        <c:crosses val="autoZero"/>
        <c:auto val="1"/>
        <c:lblAlgn val="ctr"/>
        <c:lblOffset val="100"/>
        <c:noMultiLvlLbl val="0"/>
      </c:catAx>
      <c:valAx>
        <c:axId val="180063904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Nº Solicitud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crossAx val="177947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/>
              <a:t>PERFIL DEL SOLICITANTE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8213760316997415"/>
          <c:y val="0.15215704286964132"/>
          <c:w val="0.64748258319561902"/>
          <c:h val="0.76483880139982496"/>
        </c:manualLayout>
      </c:layout>
      <c:doughnutChart>
        <c:varyColors val="1"/>
        <c:ser>
          <c:idx val="0"/>
          <c:order val="0"/>
          <c:tx>
            <c:strRef>
              <c:f>'PERFIL SOLICITANTE'!$C$1</c:f>
              <c:strCache>
                <c:ptCount val="1"/>
                <c:pt idx="0">
                  <c:v>PORCENTAJE</c:v>
                </c:pt>
              </c:strCache>
            </c:strRef>
          </c:tx>
          <c:dPt>
            <c:idx val="0"/>
            <c:bubble3D val="0"/>
            <c:spPr>
              <a:solidFill>
                <a:srgbClr val="7030A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3CD-4A98-BD26-77A9C6EC9D9C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3CD-4A98-BD26-77A9C6EC9D9C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3CD-4A98-BD26-77A9C6EC9D9C}"/>
              </c:ext>
            </c:extLst>
          </c:dPt>
          <c:dLbls>
            <c:dLbl>
              <c:idx val="0"/>
              <c:layout>
                <c:manualLayout>
                  <c:x val="0.11287477954144619"/>
                  <c:y val="-9.7222222222222224E-2"/>
                </c:manualLayout>
              </c:layout>
              <c:spPr>
                <a:solidFill>
                  <a:srgbClr val="8064A2">
                    <a:lumMod val="20000"/>
                    <a:lumOff val="80000"/>
                  </a:srgbClr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4743786656297589"/>
                      <c:h val="8.603193350831145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3CD-4A98-BD26-77A9C6EC9D9C}"/>
                </c:ext>
              </c:extLst>
            </c:dLbl>
            <c:dLbl>
              <c:idx val="1"/>
              <c:layout>
                <c:manualLayout>
                  <c:x val="-0.33744855967078186"/>
                  <c:y val="-4.0277777777777884E-2"/>
                </c:manualLayout>
              </c:layout>
              <c:spPr>
                <a:solidFill>
                  <a:srgbClr val="4BACC6">
                    <a:lumMod val="20000"/>
                    <a:lumOff val="80000"/>
                  </a:srgbClr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4116346567790136"/>
                      <c:h val="8.325415573053367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3CD-4A98-BD26-77A9C6EC9D9C}"/>
                </c:ext>
              </c:extLst>
            </c:dLbl>
            <c:dLbl>
              <c:idx val="2"/>
              <c:layout>
                <c:manualLayout>
                  <c:x val="-0.12698403440310704"/>
                  <c:y val="-9.1666557305336863E-2"/>
                </c:manualLayout>
              </c:layout>
              <c:spPr>
                <a:solidFill>
                  <a:srgbClr val="9BBB59">
                    <a:lumMod val="20000"/>
                    <a:lumOff val="80000"/>
                  </a:srgbClr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3306355224115501"/>
                      <c:h val="0.108174103237095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3CD-4A98-BD26-77A9C6EC9D9C}"/>
                </c:ext>
              </c:extLst>
            </c:dLbl>
            <c:spPr>
              <a:solidFill>
                <a:srgbClr val="4BACC6">
                  <a:lumMod val="20000"/>
                  <a:lumOff val="80000"/>
                </a:srgbClr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'PERFIL SOLICITANTE'!$A$2:$A$4</c:f>
              <c:strCache>
                <c:ptCount val="3"/>
                <c:pt idx="0">
                  <c:v>Mujeres</c:v>
                </c:pt>
                <c:pt idx="1">
                  <c:v>Hombres</c:v>
                </c:pt>
                <c:pt idx="2">
                  <c:v>Personas jurídicas</c:v>
                </c:pt>
              </c:strCache>
            </c:strRef>
          </c:cat>
          <c:val>
            <c:numRef>
              <c:f>'PERFIL SOLICITANTE'!$C$2:$C$4</c:f>
              <c:numCache>
                <c:formatCode>0%</c:formatCode>
                <c:ptCount val="3"/>
                <c:pt idx="0">
                  <c:v>0.2857142857142857</c:v>
                </c:pt>
                <c:pt idx="1">
                  <c:v>0.51020408163265307</c:v>
                </c:pt>
                <c:pt idx="2">
                  <c:v>0.20408163265306123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3CD-4A98-BD26-77A9C6EC9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AFECTADOS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'SERVICIOS AFECTADOS'!$B$1</c:f>
              <c:strCache>
                <c:ptCount val="1"/>
                <c:pt idx="0">
                  <c:v>NÚMERO</c:v>
                </c:pt>
              </c:strCache>
            </c:strRef>
          </c:tx>
          <c:spPr>
            <a:solidFill>
              <a:schemeClr val="accent2">
                <a:shade val="76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111-48E4-B67E-87B676014EC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111-48E4-B67E-87B676014EC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111-48E4-B67E-87B676014EC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111-48E4-B67E-87B676014EC5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111-48E4-B67E-87B676014EC5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111-48E4-B67E-87B676014EC5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111-48E4-B67E-87B676014EC5}"/>
              </c:ext>
            </c:extLst>
          </c:dPt>
          <c:dPt>
            <c:idx val="7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E111-48E4-B67E-87B676014EC5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111-48E4-B67E-87B676014EC5}"/>
              </c:ext>
            </c:extLst>
          </c:dPt>
          <c:dPt>
            <c:idx val="9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E111-48E4-B67E-87B676014EC5}"/>
              </c:ext>
            </c:extLst>
          </c:dPt>
          <c:dPt>
            <c:idx val="10"/>
            <c:invertIfNegative val="0"/>
            <c:bubble3D val="0"/>
            <c:spPr>
              <a:solidFill>
                <a:srgbClr val="9933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E111-48E4-B67E-87B676014EC5}"/>
              </c:ext>
            </c:extLst>
          </c:dPt>
          <c:dPt>
            <c:idx val="11"/>
            <c:invertIfNegative val="0"/>
            <c:bubble3D val="0"/>
            <c:spPr>
              <a:solidFill>
                <a:srgbClr val="00FF9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E111-48E4-B67E-87B676014EC5}"/>
              </c:ext>
            </c:extLst>
          </c:dPt>
          <c:dPt>
            <c:idx val="12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E111-48E4-B67E-87B676014EC5}"/>
              </c:ext>
            </c:extLst>
          </c:dPt>
          <c:dPt>
            <c:idx val="13"/>
            <c:invertIfNegative val="0"/>
            <c:bubble3D val="0"/>
            <c:spPr>
              <a:solidFill>
                <a:srgbClr val="FF339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E111-48E4-B67E-87B676014EC5}"/>
              </c:ext>
            </c:extLst>
          </c:dPt>
          <c:dPt>
            <c:idx val="14"/>
            <c:invertIfNegative val="0"/>
            <c:bubble3D val="0"/>
            <c:spPr>
              <a:solidFill>
                <a:srgbClr val="CCCC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E111-48E4-B67E-87B676014EC5}"/>
              </c:ext>
            </c:extLst>
          </c:dPt>
          <c:dPt>
            <c:idx val="15"/>
            <c:invertIfNegative val="0"/>
            <c:bubble3D val="0"/>
            <c:spPr>
              <a:solidFill>
                <a:srgbClr val="00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E111-48E4-B67E-87B676014EC5}"/>
              </c:ext>
            </c:extLst>
          </c:dPt>
          <c:dPt>
            <c:idx val="16"/>
            <c:invertIfNegative val="0"/>
            <c:bubble3D val="0"/>
            <c:spPr>
              <a:solidFill>
                <a:srgbClr val="FFFF9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E111-48E4-B67E-87B676014EC5}"/>
              </c:ext>
            </c:extLst>
          </c:dPt>
          <c:cat>
            <c:strRef>
              <c:f>'SERVICIOS AFECTADOS'!$A$2:$A$20</c:f>
              <c:strCache>
                <c:ptCount val="19"/>
                <c:pt idx="0">
                  <c:v>Contabilidad</c:v>
                </c:pt>
                <c:pt idx="1">
                  <c:v>Contratación</c:v>
                </c:pt>
                <c:pt idx="2">
                  <c:v>Edifios y patrimonio</c:v>
                </c:pt>
                <c:pt idx="3">
                  <c:v>Gestión del patrimonio</c:v>
                </c:pt>
                <c:pt idx="4">
                  <c:v>Hostelería, Turismo y Congresos </c:v>
                </c:pt>
                <c:pt idx="5">
                  <c:v>Infraestructuras</c:v>
                </c:pt>
                <c:pt idx="6">
                  <c:v>Licencias urbanistica</c:v>
                </c:pt>
                <c:pt idx="7">
                  <c:v>Medio ambiente y planeamiento urbanisitico </c:v>
                </c:pt>
                <c:pt idx="8">
                  <c:v>Notificadores </c:v>
                </c:pt>
                <c:pt idx="9">
                  <c:v>Parques y jardines </c:v>
                </c:pt>
                <c:pt idx="10">
                  <c:v>Personal </c:v>
                </c:pt>
                <c:pt idx="11">
                  <c:v>Policía local</c:v>
                </c:pt>
                <c:pt idx="12">
                  <c:v>Recaudación</c:v>
                </c:pt>
                <c:pt idx="13">
                  <c:v>Servicios básicos</c:v>
                </c:pt>
                <c:pt idx="14">
                  <c:v>Servicios sociales</c:v>
                </c:pt>
                <c:pt idx="15">
                  <c:v>TIC</c:v>
                </c:pt>
                <c:pt idx="16">
                  <c:v>Transparencia </c:v>
                </c:pt>
                <c:pt idx="17">
                  <c:v>Urbanismo</c:v>
                </c:pt>
                <c:pt idx="18">
                  <c:v>TOTAL</c:v>
                </c:pt>
              </c:strCache>
            </c:strRef>
          </c:cat>
          <c:val>
            <c:numRef>
              <c:f>'SERVICIOS AFECTADOS'!$B$2:$B$20</c:f>
              <c:numCache>
                <c:formatCode>General</c:formatCode>
                <c:ptCount val="19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11</c:v>
                </c:pt>
                <c:pt idx="7">
                  <c:v>6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6</c:v>
                </c:pt>
                <c:pt idx="17">
                  <c:v>2</c:v>
                </c:pt>
                <c:pt idx="18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E111-48E4-B67E-87B676014EC5}"/>
            </c:ext>
          </c:extLst>
        </c:ser>
        <c:ser>
          <c:idx val="1"/>
          <c:order val="1"/>
          <c:tx>
            <c:strRef>
              <c:f>'SERVICIOS AFECTADOS'!$C$1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2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'SERVICIOS AFECTADOS'!$A$2:$A$20</c:f>
              <c:strCache>
                <c:ptCount val="19"/>
                <c:pt idx="0">
                  <c:v>Contabilidad</c:v>
                </c:pt>
                <c:pt idx="1">
                  <c:v>Contratación</c:v>
                </c:pt>
                <c:pt idx="2">
                  <c:v>Edifios y patrimonio</c:v>
                </c:pt>
                <c:pt idx="3">
                  <c:v>Gestión del patrimonio</c:v>
                </c:pt>
                <c:pt idx="4">
                  <c:v>Hostelería, Turismo y Congresos </c:v>
                </c:pt>
                <c:pt idx="5">
                  <c:v>Infraestructuras</c:v>
                </c:pt>
                <c:pt idx="6">
                  <c:v>Licencias urbanistica</c:v>
                </c:pt>
                <c:pt idx="7">
                  <c:v>Medio ambiente y planeamiento urbanisitico </c:v>
                </c:pt>
                <c:pt idx="8">
                  <c:v>Notificadores </c:v>
                </c:pt>
                <c:pt idx="9">
                  <c:v>Parques y jardines </c:v>
                </c:pt>
                <c:pt idx="10">
                  <c:v>Personal </c:v>
                </c:pt>
                <c:pt idx="11">
                  <c:v>Policía local</c:v>
                </c:pt>
                <c:pt idx="12">
                  <c:v>Recaudación</c:v>
                </c:pt>
                <c:pt idx="13">
                  <c:v>Servicios básicos</c:v>
                </c:pt>
                <c:pt idx="14">
                  <c:v>Servicios sociales</c:v>
                </c:pt>
                <c:pt idx="15">
                  <c:v>TIC</c:v>
                </c:pt>
                <c:pt idx="16">
                  <c:v>Transparencia </c:v>
                </c:pt>
                <c:pt idx="17">
                  <c:v>Urbanismo</c:v>
                </c:pt>
                <c:pt idx="18">
                  <c:v>TOTAL</c:v>
                </c:pt>
              </c:strCache>
            </c:strRef>
          </c:cat>
          <c:val>
            <c:numRef>
              <c:f>'SERVICIOS AFECTADOS'!$C$2:$C$20</c:f>
              <c:numCache>
                <c:formatCode>0%</c:formatCode>
                <c:ptCount val="19"/>
                <c:pt idx="0">
                  <c:v>2.0833333333333332E-2</c:v>
                </c:pt>
                <c:pt idx="1">
                  <c:v>6.25E-2</c:v>
                </c:pt>
                <c:pt idx="2">
                  <c:v>2.0833333333333332E-2</c:v>
                </c:pt>
                <c:pt idx="3">
                  <c:v>2.0833333333333332E-2</c:v>
                </c:pt>
                <c:pt idx="4">
                  <c:v>2.0833333333333332E-2</c:v>
                </c:pt>
                <c:pt idx="5">
                  <c:v>6.25E-2</c:v>
                </c:pt>
                <c:pt idx="6">
                  <c:v>0.22916666666666666</c:v>
                </c:pt>
                <c:pt idx="7">
                  <c:v>0.125</c:v>
                </c:pt>
                <c:pt idx="8">
                  <c:v>2.0833333333333332E-2</c:v>
                </c:pt>
                <c:pt idx="9">
                  <c:v>2.0833333333333332E-2</c:v>
                </c:pt>
                <c:pt idx="10">
                  <c:v>4.1666666666666664E-2</c:v>
                </c:pt>
                <c:pt idx="11">
                  <c:v>6.25E-2</c:v>
                </c:pt>
                <c:pt idx="12">
                  <c:v>4.1666666666666664E-2</c:v>
                </c:pt>
                <c:pt idx="13">
                  <c:v>2.0833333333333332E-2</c:v>
                </c:pt>
                <c:pt idx="14">
                  <c:v>2.0833333333333332E-2</c:v>
                </c:pt>
                <c:pt idx="15">
                  <c:v>4.1666666666666664E-2</c:v>
                </c:pt>
                <c:pt idx="16">
                  <c:v>0.125</c:v>
                </c:pt>
                <c:pt idx="17">
                  <c:v>4.1666666666666664E-2</c:v>
                </c:pt>
                <c:pt idx="1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E111-48E4-B67E-87B676014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1028696"/>
        <c:axId val="177666696"/>
      </c:barChart>
      <c:catAx>
        <c:axId val="181028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7666696"/>
        <c:crosses val="autoZero"/>
        <c:auto val="1"/>
        <c:lblAlgn val="ctr"/>
        <c:lblOffset val="100"/>
        <c:noMultiLvlLbl val="0"/>
      </c:catAx>
      <c:valAx>
        <c:axId val="177666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1028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MEDIO DE PRESENTACIÓN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'MEDIO DE PRESENTACIÓN'!$C$1</c:f>
              <c:strCache>
                <c:ptCount val="1"/>
                <c:pt idx="0">
                  <c:v>PORCENTAJE</c:v>
                </c:pt>
              </c:strCache>
            </c:strRef>
          </c:tx>
          <c:spPr>
            <a:solidFill>
              <a:srgbClr val="336699"/>
            </a:solidFill>
          </c:spPr>
          <c:dPt>
            <c:idx val="0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3E3-4891-BFCB-06EAEBC73A6F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3E3-4891-BFCB-06EAEBC73A6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'MEDIO DE PRESENTACIÓN'!$A$2:$A$3</c:f>
              <c:strCache>
                <c:ptCount val="2"/>
                <c:pt idx="0">
                  <c:v>Telemático</c:v>
                </c:pt>
                <c:pt idx="1">
                  <c:v>NO telemático</c:v>
                </c:pt>
              </c:strCache>
            </c:strRef>
          </c:cat>
          <c:val>
            <c:numRef>
              <c:f>'MEDIO DE PRESENTACIÓN'!$C$2:$C$3</c:f>
              <c:numCache>
                <c:formatCode>0%</c:formatCode>
                <c:ptCount val="2"/>
                <c:pt idx="0">
                  <c:v>0.91666666666666663</c:v>
                </c:pt>
                <c:pt idx="1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3E3-4891-BFCB-06EAEBC73A6F}"/>
            </c:ext>
          </c:extLst>
        </c:ser>
        <c:ser>
          <c:idx val="1"/>
          <c:order val="1"/>
          <c:tx>
            <c:strRef>
              <c:f>'MEDIO DE PRESENTACIÓN'!#REF!</c:f>
              <c:strCache>
                <c:ptCount val="1"/>
                <c:pt idx="0">
                  <c:v>#REF!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23E3-4891-BFCB-06EAEBC73A6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23E3-4891-BFCB-06EAEBC73A6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'MEDIO DE PRESENTACIÓN'!$A$2:$A$3</c:f>
              <c:strCache>
                <c:ptCount val="2"/>
                <c:pt idx="0">
                  <c:v>Telemático</c:v>
                </c:pt>
                <c:pt idx="1">
                  <c:v>NO telemático</c:v>
                </c:pt>
              </c:strCache>
            </c:strRef>
          </c:cat>
          <c:val>
            <c:numRef>
              <c:f>'MEDIO DE PRESENTACIÓN'!#REF!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3E3-4891-BFCB-06EAEBC73A6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CONTENIDO DE LAS RESOLUCIONES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'SENTIDO DE LAS RESOLUCIONES'!$B$1</c:f>
              <c:strCache>
                <c:ptCount val="1"/>
                <c:pt idx="0">
                  <c:v>NÚMERO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37C1-4EC8-85AA-5E8DFCFC5F58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37C1-4EC8-85AA-5E8DFCFC5F58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37C1-4EC8-85AA-5E8DFCFC5F58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7-37C1-4EC8-85AA-5E8DFCFC5F58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9-37C1-4EC8-85AA-5E8DFCFC5F58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B-37C1-4EC8-85AA-5E8DFCFC5F58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D-37C1-4EC8-85AA-5E8DFCFC5F58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F-37C1-4EC8-85AA-5E8DFCFC5F58}"/>
              </c:ext>
            </c:extLst>
          </c:dPt>
          <c:dPt>
            <c:idx val="8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1-37C1-4EC8-85AA-5E8DFCFC5F58}"/>
              </c:ext>
            </c:extLst>
          </c:dPt>
          <c:dPt>
            <c:idx val="9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3-37C1-4EC8-85AA-5E8DFCFC5F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'SENTIDO DE LAS RESOLUCIONES'!$A$2:$A$10</c:f>
              <c:strCache>
                <c:ptCount val="9"/>
                <c:pt idx="0">
                  <c:v>Acceso parcial (art. 16)</c:v>
                </c:pt>
                <c:pt idx="1">
                  <c:v>Acceso pleno</c:v>
                </c:pt>
                <c:pt idx="2">
                  <c:v>Acumulación</c:v>
                </c:pt>
                <c:pt idx="3">
                  <c:v>Denegatoria (arts. 14 y 16 Ley 19/2013)</c:v>
                </c:pt>
                <c:pt idx="4">
                  <c:v>Desistimiento</c:v>
                </c:pt>
                <c:pt idx="5">
                  <c:v>Inadmisión a trámite (art. 18)</c:v>
                </c:pt>
                <c:pt idx="6">
                  <c:v>Procedimiento en tramitación</c:v>
                </c:pt>
                <c:pt idx="7">
                  <c:v>Remisión a sujeto competente</c:v>
                </c:pt>
                <c:pt idx="8">
                  <c:v>Remisión al Archivo Municipal</c:v>
                </c:pt>
              </c:strCache>
            </c:strRef>
          </c:cat>
          <c:val>
            <c:numRef>
              <c:f>'SENTIDO DE LAS RESOLUCIONES'!$B$2:$B$10</c:f>
              <c:numCache>
                <c:formatCode>General</c:formatCode>
                <c:ptCount val="9"/>
                <c:pt idx="0">
                  <c:v>1</c:v>
                </c:pt>
                <c:pt idx="1">
                  <c:v>19</c:v>
                </c:pt>
                <c:pt idx="2">
                  <c:v>1</c:v>
                </c:pt>
                <c:pt idx="3">
                  <c:v>5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1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37C1-4EC8-85AA-5E8DFCFC5F58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accent1">
                    <a:lumMod val="50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s-ES" b="1">
                <a:solidFill>
                  <a:schemeClr val="accent1">
                    <a:lumMod val="50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ESTADO SOLICITUDES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accent1">
                  <a:lumMod val="50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'ESTADO SOLICITUDES'!$B$1</c:f>
              <c:strCache>
                <c:ptCount val="1"/>
                <c:pt idx="0">
                  <c:v>NÚMERO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125-48D6-8417-713AE052386A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solidFill>
                  <a:srgbClr val="00B0F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125-48D6-8417-713AE052386A}"/>
              </c:ext>
            </c:extLst>
          </c:dPt>
          <c:dPt>
            <c:idx val="2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125-48D6-8417-713AE05238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'ESTADO SOLICITUDES'!$A$2:$A$4</c:f>
              <c:strCache>
                <c:ptCount val="3"/>
                <c:pt idx="0">
                  <c:v>Pendiente de resolución </c:v>
                </c:pt>
                <c:pt idx="1">
                  <c:v>Resolución en plazo</c:v>
                </c:pt>
                <c:pt idx="2">
                  <c:v>Resolución fuera de plazo</c:v>
                </c:pt>
              </c:strCache>
            </c:strRef>
          </c:cat>
          <c:val>
            <c:numRef>
              <c:f>'ESTADO SOLICITUDES'!$B$2:$B$4</c:f>
              <c:numCache>
                <c:formatCode>General</c:formatCode>
                <c:ptCount val="3"/>
                <c:pt idx="0">
                  <c:v>3</c:v>
                </c:pt>
                <c:pt idx="1">
                  <c:v>28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125-48D6-8417-713AE052386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0738456"/>
        <c:axId val="180738848"/>
      </c:barChart>
      <c:catAx>
        <c:axId val="180738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ES"/>
          </a:p>
        </c:txPr>
        <c:crossAx val="180738848"/>
        <c:crosses val="autoZero"/>
        <c:auto val="1"/>
        <c:lblAlgn val="ctr"/>
        <c:lblOffset val="100"/>
        <c:noMultiLvlLbl val="0"/>
      </c:catAx>
      <c:valAx>
        <c:axId val="180738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0738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cs:styleClr val="auto"/>
    </cs:fontRef>
    <cs:spPr/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 w="9575">
        <a:solidFill>
          <a:schemeClr val="lt1">
            <a:lumMod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 cmpd="sng" algn="ctr">
        <a:solidFill>
          <a:schemeClr val="phClr">
            <a:shade val="95000"/>
            <a:satMod val="105000"/>
          </a:schemeClr>
        </a:solidFill>
        <a:round/>
      </a:ln>
    </cs:spPr>
  </cs:dataPointLine>
  <cs:dataPointMarker>
    <cs:lnRef idx="0"/>
    <cs:fillRef idx="0"/>
    <cs:effectRef idx="0"/>
    <cs:fontRef idx="minor">
      <a:schemeClr val="dk1"/>
    </cs:fontRef>
    <cs:spPr>
      <a:solidFill>
        <a:schemeClr val="lt1"/>
      </a:solidFill>
    </cs:spPr>
  </cs:dataPointMarker>
  <cs:dataPointMarkerLayout symbol="circle" size="17"/>
  <cs:dataPointWireframe>
    <cs:lnRef idx="0">
      <cs:styleClr val="auto"/>
    </cs:lnRef>
    <cs:fillRef idx="1"/>
    <cs:effectRef idx="0"/>
    <cs:fontRef idx="minor">
      <a:schemeClr val="dk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/>
    </cs:fontRef>
    <cs:defRPr sz="1440" b="0" kern="1200" cap="all" spc="0" baseline="0">
      <a:gradFill>
        <a:gsLst>
          <a:gs pos="0">
            <a:schemeClr val="dk1">
              <a:lumMod val="50000"/>
              <a:lumOff val="50000"/>
            </a:schemeClr>
          </a:gs>
          <a:gs pos="100000">
            <a:schemeClr val="dk1">
              <a:lumMod val="85000"/>
              <a:lumOff val="15000"/>
            </a:schemeClr>
          </a:gs>
        </a:gsLst>
        <a:lin ang="5400000" scaled="0"/>
      </a:gradFill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1361</xdr:colOff>
      <xdr:row>2</xdr:row>
      <xdr:rowOff>44824</xdr:rowOff>
    </xdr:from>
    <xdr:ext cx="8312603" cy="1143000"/>
    <xdr:sp macro="" textlink="">
      <xdr:nvSpPr>
        <xdr:cNvPr id="2" name="Rectángulo 1"/>
        <xdr:cNvSpPr/>
      </xdr:nvSpPr>
      <xdr:spPr>
        <a:xfrm>
          <a:off x="3060567" y="235324"/>
          <a:ext cx="8312603" cy="1143000"/>
        </a:xfrm>
        <a:prstGeom prst="rect">
          <a:avLst/>
        </a:prstGeom>
        <a:solidFill>
          <a:sysClr val="window" lastClr="FFFFFF"/>
        </a:solidFill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2400" b="0" cap="none" spc="0">
              <a:ln w="0"/>
              <a:solidFill>
                <a:schemeClr val="accent1">
                  <a:lumMod val="75000"/>
                </a:schemeClr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Expedientes</a:t>
          </a:r>
          <a:r>
            <a:rPr lang="es-ES" sz="2400" b="0" cap="none" spc="0" baseline="0">
              <a:ln w="0"/>
              <a:solidFill>
                <a:schemeClr val="accent1">
                  <a:lumMod val="75000"/>
                </a:schemeClr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Derecho de Acceso a Información Pública</a:t>
          </a:r>
        </a:p>
        <a:p>
          <a:pPr algn="ctr"/>
          <a:r>
            <a:rPr lang="es-ES" sz="2800" b="1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2021</a:t>
          </a:r>
          <a:endParaRPr lang="es-ES" sz="2400" b="1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oneCellAnchor>
  <xdr:twoCellAnchor>
    <xdr:from>
      <xdr:col>0</xdr:col>
      <xdr:colOff>100853</xdr:colOff>
      <xdr:row>0</xdr:row>
      <xdr:rowOff>134471</xdr:rowOff>
    </xdr:from>
    <xdr:to>
      <xdr:col>3</xdr:col>
      <xdr:colOff>572427</xdr:colOff>
      <xdr:row>8</xdr:row>
      <xdr:rowOff>56030</xdr:rowOff>
    </xdr:to>
    <xdr:pic>
      <xdr:nvPicPr>
        <xdr:cNvPr id="6" name="0 Imagen" descr="Símbolo institucional del Ayuntamiento de Oviedo con la Cruz de los Ángeles.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53" y="134471"/>
          <a:ext cx="2443809" cy="144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44824</xdr:colOff>
      <xdr:row>95</xdr:row>
      <xdr:rowOff>52829</xdr:rowOff>
    </xdr:from>
    <xdr:to>
      <xdr:col>6</xdr:col>
      <xdr:colOff>649941</xdr:colOff>
      <xdr:row>97</xdr:row>
      <xdr:rowOff>134471</xdr:rowOff>
    </xdr:to>
    <xdr:sp macro="" textlink="">
      <xdr:nvSpPr>
        <xdr:cNvPr id="4" name="CuadroTexto 3"/>
        <xdr:cNvSpPr txBox="1"/>
      </xdr:nvSpPr>
      <xdr:spPr>
        <a:xfrm>
          <a:off x="649942" y="30107005"/>
          <a:ext cx="7115734" cy="462642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ES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Los expedientes nº 4 y 48 no contienen una solicitud de acceso a información pública, sino reclamaciones del CTBG.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</xdr:colOff>
      <xdr:row>0</xdr:row>
      <xdr:rowOff>0</xdr:rowOff>
    </xdr:from>
    <xdr:to>
      <xdr:col>13</xdr:col>
      <xdr:colOff>742951</xdr:colOff>
      <xdr:row>23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76199</xdr:rowOff>
    </xdr:from>
    <xdr:to>
      <xdr:col>5</xdr:col>
      <xdr:colOff>133350</xdr:colOff>
      <xdr:row>28</xdr:row>
      <xdr:rowOff>133350</xdr:rowOff>
    </xdr:to>
    <xdr:sp macro="" textlink="">
      <xdr:nvSpPr>
        <xdr:cNvPr id="3" name="CuadroTexto 2"/>
        <xdr:cNvSpPr txBox="1"/>
      </xdr:nvSpPr>
      <xdr:spPr>
        <a:xfrm>
          <a:off x="142875" y="4857749"/>
          <a:ext cx="4114800" cy="628651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000" baseline="0">
              <a:latin typeface="Arial" panose="020B0604020202020204" pitchFamily="34" charset="0"/>
              <a:cs typeface="Arial" panose="020B0604020202020204" pitchFamily="34" charset="0"/>
            </a:rPr>
            <a:t>A fecha 20/07/2021 entraron dos solicitudes iguales de la misma persona que fueron acumuladas en el expediente 32.</a:t>
          </a:r>
          <a:endParaRPr lang="es-ES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142875</xdr:rowOff>
    </xdr:from>
    <xdr:ext cx="1990725" cy="436786"/>
    <xdr:sp macro="" textlink="">
      <xdr:nvSpPr>
        <xdr:cNvPr id="2" name="CuadroTexto 1"/>
        <xdr:cNvSpPr txBox="1"/>
      </xdr:nvSpPr>
      <xdr:spPr>
        <a:xfrm>
          <a:off x="0" y="1476375"/>
          <a:ext cx="1990725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ES" sz="1100"/>
            <a:t>1</a:t>
          </a:r>
          <a:r>
            <a:rPr lang="es-ES" sz="1100" baseline="0"/>
            <a:t> solicitud con dos interesados***</a:t>
          </a:r>
          <a:endParaRPr lang="es-ES" sz="1100"/>
        </a:p>
      </xdr:txBody>
    </xdr:sp>
    <xdr:clientData/>
  </xdr:oneCellAnchor>
  <xdr:twoCellAnchor>
    <xdr:from>
      <xdr:col>5</xdr:col>
      <xdr:colOff>0</xdr:colOff>
      <xdr:row>0</xdr:row>
      <xdr:rowOff>0</xdr:rowOff>
    </xdr:from>
    <xdr:to>
      <xdr:col>12</xdr:col>
      <xdr:colOff>66675</xdr:colOff>
      <xdr:row>24</xdr:row>
      <xdr:rowOff>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1</xdr:rowOff>
    </xdr:from>
    <xdr:to>
      <xdr:col>8</xdr:col>
      <xdr:colOff>28575</xdr:colOff>
      <xdr:row>25</xdr:row>
      <xdr:rowOff>1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742950</xdr:colOff>
      <xdr:row>26</xdr:row>
      <xdr:rowOff>171450</xdr:rowOff>
    </xdr:from>
    <xdr:ext cx="184731" cy="264560"/>
    <xdr:sp macro="" textlink="">
      <xdr:nvSpPr>
        <xdr:cNvPr id="7" name="CuadroTexto 6"/>
        <xdr:cNvSpPr txBox="1"/>
      </xdr:nvSpPr>
      <xdr:spPr>
        <a:xfrm>
          <a:off x="742950" y="436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685800</xdr:colOff>
      <xdr:row>0</xdr:row>
      <xdr:rowOff>180975</xdr:rowOff>
    </xdr:from>
    <xdr:to>
      <xdr:col>9</xdr:col>
      <xdr:colOff>742950</xdr:colOff>
      <xdr:row>19</xdr:row>
      <xdr:rowOff>180975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742949</xdr:colOff>
      <xdr:row>0</xdr:row>
      <xdr:rowOff>0</xdr:rowOff>
    </xdr:from>
    <xdr:to>
      <xdr:col>12</xdr:col>
      <xdr:colOff>9525</xdr:colOff>
      <xdr:row>21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0</xdr:row>
      <xdr:rowOff>0</xdr:rowOff>
    </xdr:from>
    <xdr:to>
      <xdr:col>11</xdr:col>
      <xdr:colOff>704851</xdr:colOff>
      <xdr:row>20</xdr:row>
      <xdr:rowOff>171450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a1" displayName="Tabla1" ref="B13:K92" totalsRowShown="0" headerRowDxfId="41" dataDxfId="40" tableBorderDxfId="39">
  <autoFilter ref="B13:K92"/>
  <tableColumns count="10">
    <tableColumn id="1" name="Nº EXPTE." dataDxfId="38"/>
    <tableColumn id="2" name="Nº REGISTRO" dataDxfId="37"/>
    <tableColumn id="3" name="FECHA SOLICITUD" dataDxfId="36"/>
    <tableColumn id="5" name="OBJETO DE LA SOLICITUD" dataDxfId="35"/>
    <tableColumn id="6" name="Nº RESOLUCIÓN" dataDxfId="34"/>
    <tableColumn id="7" name="FECHA RESOLUCIÓN" dataDxfId="33"/>
    <tableColumn id="8" name="CONTENIDO DE LA RESOLUCIÓN" dataDxfId="32"/>
    <tableColumn id="9" name="SERVICIO AFECTADO" dataDxfId="0"/>
    <tableColumn id="10" name=" EN PLAZO" dataDxfId="1"/>
    <tableColumn id="11" name="ESTADO" dataDxfId="3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0" name="Tabla10" displayName="Tabla10" ref="A1:B14" totalsRowShown="0" headerRowDxfId="30" dataDxfId="29">
  <autoFilter ref="A1:B14"/>
  <tableColumns count="2">
    <tableColumn id="1" name="MES" dataDxfId="28"/>
    <tableColumn id="2" name="NÚMERO" dataDxfId="27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id="9" name="Tabla9" displayName="Tabla9" ref="A1:C5" totalsRowShown="0" headerRowDxfId="26" dataDxfId="25">
  <autoFilter ref="A1:C5"/>
  <tableColumns count="3">
    <tableColumn id="1" name="PERFIL" dataDxfId="24"/>
    <tableColumn id="2" name="NÚMERO" dataDxfId="23"/>
    <tableColumn id="3" name="PORCENTAJE" dataDxfId="22" dataCellStyle="Porcentaje"/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id="5" name="Tabla5" displayName="Tabla5" ref="A1:C20" totalsRowShown="0" headerRowDxfId="21" dataDxfId="20">
  <autoFilter ref="A1:C20"/>
  <sortState ref="A2:B19">
    <sortCondition ref="A1:A19"/>
  </sortState>
  <tableColumns count="3">
    <tableColumn id="1" name="SERVICIOS AFECTADOS " dataDxfId="19"/>
    <tableColumn id="2" name="NÚMERO" dataDxfId="18"/>
    <tableColumn id="3" name="%" dataDxfId="17" dataCellStyle="Porcentaje">
      <calculatedColumnFormula>Tabla5[[#This Row],[NÚMERO]]/$B$20</calculatedColumnFormula>
    </tableColumn>
  </tableColumns>
  <tableStyleInfo name="TableStyleLight8" showFirstColumn="0" showLastColumn="0" showRowStripes="1" showColumnStripes="0"/>
</table>
</file>

<file path=xl/tables/table5.xml><?xml version="1.0" encoding="utf-8"?>
<table xmlns="http://schemas.openxmlformats.org/spreadsheetml/2006/main" id="6" name="Tabla6" displayName="Tabla6" ref="A1:C4" totalsRowShown="0" headerRowDxfId="16">
  <autoFilter ref="A1:C4"/>
  <tableColumns count="3">
    <tableColumn id="1" name="MEDIO DE PRESENTACIÓN" dataDxfId="15"/>
    <tableColumn id="2" name="NÚMERO" dataDxfId="14"/>
    <tableColumn id="3" name="PORCENTAJE" dataDxfId="13"/>
  </tableColumns>
  <tableStyleInfo name="TableStyleLight8" showFirstColumn="0" showLastColumn="0" showRowStripes="1" showColumnStripes="0"/>
</table>
</file>

<file path=xl/tables/table6.xml><?xml version="1.0" encoding="utf-8"?>
<table xmlns="http://schemas.openxmlformats.org/spreadsheetml/2006/main" id="7" name="Tabla7" displayName="Tabla7" ref="A1:C11" totalsRowShown="0" headerRowDxfId="12" dataDxfId="10" headerRowBorderDxfId="11" tableBorderDxfId="9">
  <autoFilter ref="A1:C11"/>
  <tableColumns count="3">
    <tableColumn id="1" name="SENTIDO DE LAS RESOLUCIONES " dataDxfId="8"/>
    <tableColumn id="2" name="NÚMERO" dataDxfId="7"/>
    <tableColumn id="3" name="%" dataDxfId="6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A1:B5" totalsRowShown="0" headerRowDxfId="5" dataDxfId="4">
  <autoFilter ref="A1:B5"/>
  <tableColumns count="2">
    <tableColumn id="1" name="ESTADO DE LAS SOLICITUDES" dataDxfId="3"/>
    <tableColumn id="2" name="NÚMERO" dataDxfId="2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0:K100"/>
  <sheetViews>
    <sheetView tabSelected="1" zoomScale="85" zoomScaleNormal="85" workbookViewId="0">
      <selection activeCell="J6" sqref="J6"/>
    </sheetView>
  </sheetViews>
  <sheetFormatPr baseColWidth="10" defaultColWidth="9.140625" defaultRowHeight="15" x14ac:dyDescent="0.25"/>
  <cols>
    <col min="1" max="1" width="5" customWidth="1"/>
    <col min="2" max="2" width="9.42578125" customWidth="1"/>
    <col min="3" max="3" width="11.140625" customWidth="1"/>
    <col min="4" max="4" width="16.28515625" customWidth="1"/>
    <col min="5" max="5" width="46.7109375" style="60" customWidth="1"/>
    <col min="6" max="6" width="13.7109375" customWidth="1"/>
    <col min="7" max="7" width="18.28515625" customWidth="1"/>
    <col min="8" max="8" width="28.5703125" customWidth="1"/>
    <col min="9" max="9" width="27.28515625" style="121" customWidth="1"/>
    <col min="10" max="10" width="13.7109375" customWidth="1"/>
    <col min="11" max="11" width="11.42578125" customWidth="1"/>
  </cols>
  <sheetData>
    <row r="10" spans="1:11" x14ac:dyDescent="0.25">
      <c r="A10" s="2" t="s">
        <v>98</v>
      </c>
      <c r="B10" s="3"/>
      <c r="C10" s="3"/>
    </row>
    <row r="11" spans="1:11" x14ac:dyDescent="0.25">
      <c r="A11" s="4" t="s">
        <v>97</v>
      </c>
      <c r="B11" s="5"/>
      <c r="C11" s="5"/>
    </row>
    <row r="13" spans="1:11" s="69" customFormat="1" ht="32.25" customHeight="1" thickBot="1" x14ac:dyDescent="0.3">
      <c r="B13" s="70" t="s">
        <v>28</v>
      </c>
      <c r="C13" s="71" t="s">
        <v>0</v>
      </c>
      <c r="D13" s="71" t="s">
        <v>10</v>
      </c>
      <c r="E13" s="72" t="s">
        <v>1</v>
      </c>
      <c r="F13" s="71" t="s">
        <v>2</v>
      </c>
      <c r="G13" s="71" t="s">
        <v>9</v>
      </c>
      <c r="H13" s="71" t="s">
        <v>3</v>
      </c>
      <c r="I13" s="71" t="s">
        <v>4</v>
      </c>
      <c r="J13" s="71" t="s">
        <v>29</v>
      </c>
      <c r="K13" s="73" t="s">
        <v>33</v>
      </c>
    </row>
    <row r="14" spans="1:11" ht="27.95" customHeight="1" x14ac:dyDescent="0.25">
      <c r="B14" s="29">
        <v>1</v>
      </c>
      <c r="C14" s="30">
        <v>773</v>
      </c>
      <c r="D14" s="31">
        <v>44203</v>
      </c>
      <c r="E14" s="61" t="s">
        <v>5</v>
      </c>
      <c r="F14" s="30" t="s">
        <v>6</v>
      </c>
      <c r="G14" s="31">
        <v>44231</v>
      </c>
      <c r="H14" s="30" t="s">
        <v>7</v>
      </c>
      <c r="I14" s="114" t="s">
        <v>8</v>
      </c>
      <c r="J14" s="30" t="s">
        <v>11</v>
      </c>
      <c r="K14" s="32" t="s">
        <v>35</v>
      </c>
    </row>
    <row r="15" spans="1:11" ht="27.95" customHeight="1" x14ac:dyDescent="0.25">
      <c r="B15" s="33"/>
      <c r="C15" s="34"/>
      <c r="D15" s="35"/>
      <c r="E15" s="62"/>
      <c r="F15" s="34" t="s">
        <v>95</v>
      </c>
      <c r="G15" s="35">
        <v>44319</v>
      </c>
      <c r="H15" s="34" t="s">
        <v>37</v>
      </c>
      <c r="I15" s="52"/>
      <c r="J15" s="34"/>
      <c r="K15" s="12"/>
    </row>
    <row r="16" spans="1:11" ht="27.95" customHeight="1" x14ac:dyDescent="0.25">
      <c r="B16" s="36">
        <v>2</v>
      </c>
      <c r="C16" s="34">
        <v>3308</v>
      </c>
      <c r="D16" s="35">
        <v>44215</v>
      </c>
      <c r="E16" s="62" t="s">
        <v>12</v>
      </c>
      <c r="F16" s="34" t="s">
        <v>180</v>
      </c>
      <c r="G16" s="35">
        <v>44407</v>
      </c>
      <c r="H16" s="34" t="s">
        <v>139</v>
      </c>
      <c r="I16" s="52" t="s">
        <v>8</v>
      </c>
      <c r="J16" s="34" t="s">
        <v>11</v>
      </c>
      <c r="K16" s="12" t="s">
        <v>35</v>
      </c>
    </row>
    <row r="17" spans="2:11" ht="27.95" customHeight="1" x14ac:dyDescent="0.25">
      <c r="B17" s="33"/>
      <c r="C17" s="34"/>
      <c r="D17" s="35"/>
      <c r="E17" s="62"/>
      <c r="F17" s="34" t="s">
        <v>13</v>
      </c>
      <c r="G17" s="35">
        <v>44249</v>
      </c>
      <c r="H17" s="34" t="s">
        <v>7</v>
      </c>
      <c r="I17" s="52"/>
      <c r="J17" s="34"/>
      <c r="K17" s="12"/>
    </row>
    <row r="18" spans="2:11" ht="27.95" customHeight="1" x14ac:dyDescent="0.25">
      <c r="B18" s="36">
        <v>3</v>
      </c>
      <c r="C18" s="34">
        <v>4271</v>
      </c>
      <c r="D18" s="35">
        <v>44218</v>
      </c>
      <c r="E18" s="62" t="s">
        <v>14</v>
      </c>
      <c r="F18" s="34" t="s">
        <v>15</v>
      </c>
      <c r="G18" s="35">
        <v>44243</v>
      </c>
      <c r="H18" s="34" t="s">
        <v>16</v>
      </c>
      <c r="I18" s="52" t="s">
        <v>17</v>
      </c>
      <c r="J18" s="34" t="s">
        <v>18</v>
      </c>
      <c r="K18" s="12" t="s">
        <v>35</v>
      </c>
    </row>
    <row r="19" spans="2:11" ht="27.95" customHeight="1" x14ac:dyDescent="0.25">
      <c r="B19" s="41">
        <v>4</v>
      </c>
      <c r="C19" s="34">
        <v>5476</v>
      </c>
      <c r="D19" s="37"/>
      <c r="E19" s="63" t="s">
        <v>19</v>
      </c>
      <c r="F19" s="38"/>
      <c r="G19" s="39"/>
      <c r="H19" s="39"/>
      <c r="I19" s="115"/>
      <c r="J19" s="39"/>
      <c r="K19" s="40"/>
    </row>
    <row r="20" spans="2:11" ht="27.95" customHeight="1" x14ac:dyDescent="0.25">
      <c r="B20" s="36">
        <v>5</v>
      </c>
      <c r="C20" s="34">
        <v>8116</v>
      </c>
      <c r="D20" s="35">
        <v>44232</v>
      </c>
      <c r="E20" s="62" t="s">
        <v>20</v>
      </c>
      <c r="F20" s="34" t="s">
        <v>61</v>
      </c>
      <c r="G20" s="35">
        <v>44259</v>
      </c>
      <c r="H20" s="34" t="s">
        <v>7</v>
      </c>
      <c r="I20" s="52" t="s">
        <v>36</v>
      </c>
      <c r="J20" s="34" t="s">
        <v>11</v>
      </c>
      <c r="K20" s="12" t="s">
        <v>35</v>
      </c>
    </row>
    <row r="21" spans="2:11" ht="27.95" customHeight="1" x14ac:dyDescent="0.25">
      <c r="B21" s="41"/>
      <c r="C21" s="34"/>
      <c r="D21" s="35"/>
      <c r="E21" s="62"/>
      <c r="F21" s="34" t="s">
        <v>89</v>
      </c>
      <c r="G21" s="35">
        <v>44300</v>
      </c>
      <c r="H21" s="34" t="s">
        <v>38</v>
      </c>
      <c r="I21" s="52"/>
      <c r="J21" s="34"/>
      <c r="K21" s="12"/>
    </row>
    <row r="22" spans="2:11" ht="27.95" customHeight="1" x14ac:dyDescent="0.25">
      <c r="B22" s="36">
        <v>6</v>
      </c>
      <c r="C22" s="34">
        <v>8191</v>
      </c>
      <c r="D22" s="35">
        <v>44235</v>
      </c>
      <c r="E22" s="62" t="s">
        <v>22</v>
      </c>
      <c r="F22" s="34" t="s">
        <v>62</v>
      </c>
      <c r="G22" s="35">
        <v>44259</v>
      </c>
      <c r="H22" s="34" t="s">
        <v>7</v>
      </c>
      <c r="I22" s="52" t="s">
        <v>21</v>
      </c>
      <c r="J22" s="34" t="s">
        <v>11</v>
      </c>
      <c r="K22" s="12" t="s">
        <v>35</v>
      </c>
    </row>
    <row r="23" spans="2:11" ht="27.95" customHeight="1" x14ac:dyDescent="0.25">
      <c r="B23" s="41"/>
      <c r="C23" s="34"/>
      <c r="D23" s="35"/>
      <c r="E23" s="62"/>
      <c r="F23" s="34" t="s">
        <v>86</v>
      </c>
      <c r="G23" s="35">
        <v>44308</v>
      </c>
      <c r="H23" s="34" t="s">
        <v>38</v>
      </c>
      <c r="I23" s="52"/>
      <c r="J23" s="34"/>
      <c r="K23" s="12"/>
    </row>
    <row r="24" spans="2:11" ht="27.95" customHeight="1" x14ac:dyDescent="0.25">
      <c r="B24" s="36">
        <v>7</v>
      </c>
      <c r="C24" s="34">
        <v>8359</v>
      </c>
      <c r="D24" s="35">
        <v>44235</v>
      </c>
      <c r="E24" s="62" t="s">
        <v>23</v>
      </c>
      <c r="F24" s="34" t="s">
        <v>85</v>
      </c>
      <c r="G24" s="35">
        <v>44308</v>
      </c>
      <c r="H24" s="34" t="s">
        <v>37</v>
      </c>
      <c r="I24" s="52" t="s">
        <v>24</v>
      </c>
      <c r="J24" s="34" t="s">
        <v>11</v>
      </c>
      <c r="K24" s="12" t="s">
        <v>35</v>
      </c>
    </row>
    <row r="25" spans="2:11" ht="27.95" customHeight="1" x14ac:dyDescent="0.25">
      <c r="B25" s="41">
        <v>8</v>
      </c>
      <c r="C25" s="34">
        <v>8717</v>
      </c>
      <c r="D25" s="35">
        <v>44236</v>
      </c>
      <c r="E25" s="62" t="s">
        <v>25</v>
      </c>
      <c r="F25" s="34" t="s">
        <v>63</v>
      </c>
      <c r="G25" s="35">
        <v>44259</v>
      </c>
      <c r="H25" s="34" t="s">
        <v>7</v>
      </c>
      <c r="I25" s="52" t="s">
        <v>26</v>
      </c>
      <c r="J25" s="34" t="s">
        <v>11</v>
      </c>
      <c r="K25" s="12" t="s">
        <v>35</v>
      </c>
    </row>
    <row r="26" spans="2:11" ht="27.95" customHeight="1" x14ac:dyDescent="0.25">
      <c r="B26" s="36"/>
      <c r="C26" s="34"/>
      <c r="D26" s="35"/>
      <c r="E26" s="62"/>
      <c r="F26" s="34" t="s">
        <v>113</v>
      </c>
      <c r="G26" s="35">
        <v>44349</v>
      </c>
      <c r="H26" s="34" t="s">
        <v>37</v>
      </c>
      <c r="I26" s="52"/>
      <c r="J26" s="34"/>
      <c r="K26" s="12"/>
    </row>
    <row r="27" spans="2:11" ht="27.95" customHeight="1" x14ac:dyDescent="0.25">
      <c r="B27" s="41">
        <v>9</v>
      </c>
      <c r="C27" s="34">
        <v>9520</v>
      </c>
      <c r="D27" s="35">
        <v>44239</v>
      </c>
      <c r="E27" s="62" t="s">
        <v>27</v>
      </c>
      <c r="F27" s="34" t="s">
        <v>69</v>
      </c>
      <c r="G27" s="35">
        <v>44266</v>
      </c>
      <c r="H27" s="34" t="s">
        <v>7</v>
      </c>
      <c r="I27" s="52" t="s">
        <v>81</v>
      </c>
      <c r="J27" s="34" t="s">
        <v>11</v>
      </c>
      <c r="K27" s="12" t="s">
        <v>35</v>
      </c>
    </row>
    <row r="28" spans="2:11" ht="27.95" customHeight="1" x14ac:dyDescent="0.25">
      <c r="B28" s="36"/>
      <c r="C28" s="34"/>
      <c r="D28" s="35"/>
      <c r="E28" s="64"/>
      <c r="F28" s="34" t="s">
        <v>112</v>
      </c>
      <c r="G28" s="35">
        <v>44349</v>
      </c>
      <c r="H28" s="34" t="s">
        <v>38</v>
      </c>
      <c r="I28" s="52"/>
      <c r="J28" s="34"/>
      <c r="K28" s="12"/>
    </row>
    <row r="29" spans="2:11" ht="27.95" customHeight="1" x14ac:dyDescent="0.25">
      <c r="B29" s="41">
        <v>10</v>
      </c>
      <c r="C29" s="34">
        <v>9612</v>
      </c>
      <c r="D29" s="35">
        <v>44239</v>
      </c>
      <c r="E29" s="62" t="s">
        <v>30</v>
      </c>
      <c r="F29" s="34" t="s">
        <v>32</v>
      </c>
      <c r="G29" s="35">
        <v>44250</v>
      </c>
      <c r="H29" s="34" t="s">
        <v>16</v>
      </c>
      <c r="I29" s="52" t="s">
        <v>17</v>
      </c>
      <c r="J29" s="34" t="s">
        <v>18</v>
      </c>
      <c r="K29" s="12" t="s">
        <v>35</v>
      </c>
    </row>
    <row r="30" spans="2:11" ht="27.95" customHeight="1" x14ac:dyDescent="0.25">
      <c r="B30" s="36">
        <v>11</v>
      </c>
      <c r="C30" s="34">
        <v>12086</v>
      </c>
      <c r="D30" s="35">
        <v>44249</v>
      </c>
      <c r="E30" s="62" t="s">
        <v>31</v>
      </c>
      <c r="F30" s="34" t="s">
        <v>68</v>
      </c>
      <c r="G30" s="35">
        <v>44273</v>
      </c>
      <c r="H30" s="34" t="s">
        <v>7</v>
      </c>
      <c r="I30" s="52" t="s">
        <v>8</v>
      </c>
      <c r="J30" s="34" t="s">
        <v>18</v>
      </c>
      <c r="K30" s="12" t="s">
        <v>35</v>
      </c>
    </row>
    <row r="31" spans="2:11" ht="27.95" customHeight="1" x14ac:dyDescent="0.25">
      <c r="B31" s="41"/>
      <c r="C31" s="34"/>
      <c r="D31" s="35"/>
      <c r="E31" s="62"/>
      <c r="F31" s="34" t="s">
        <v>82</v>
      </c>
      <c r="G31" s="35">
        <v>44300</v>
      </c>
      <c r="H31" s="34" t="s">
        <v>38</v>
      </c>
      <c r="I31" s="52"/>
      <c r="J31" s="34"/>
      <c r="K31" s="12"/>
    </row>
    <row r="32" spans="2:11" ht="33.75" x14ac:dyDescent="0.25">
      <c r="B32" s="42">
        <v>12</v>
      </c>
      <c r="C32" s="43">
        <v>10766</v>
      </c>
      <c r="D32" s="44">
        <v>44244</v>
      </c>
      <c r="E32" s="65" t="s">
        <v>64</v>
      </c>
      <c r="F32" s="43" t="s">
        <v>67</v>
      </c>
      <c r="G32" s="44">
        <v>44273</v>
      </c>
      <c r="H32" s="43" t="s">
        <v>7</v>
      </c>
      <c r="I32" s="116" t="s">
        <v>8</v>
      </c>
      <c r="J32" s="43" t="s">
        <v>18</v>
      </c>
      <c r="K32" s="28" t="s">
        <v>35</v>
      </c>
    </row>
    <row r="33" spans="2:11" ht="27.95" customHeight="1" x14ac:dyDescent="0.25">
      <c r="B33" s="41"/>
      <c r="C33" s="34"/>
      <c r="D33" s="44"/>
      <c r="E33" s="65"/>
      <c r="F33" s="43" t="s">
        <v>78</v>
      </c>
      <c r="G33" s="44">
        <v>44294</v>
      </c>
      <c r="H33" s="43" t="s">
        <v>37</v>
      </c>
      <c r="I33" s="116"/>
      <c r="J33" s="43"/>
      <c r="K33" s="28"/>
    </row>
    <row r="34" spans="2:11" ht="27.95" customHeight="1" x14ac:dyDescent="0.25">
      <c r="B34" s="36">
        <v>13</v>
      </c>
      <c r="C34" s="34">
        <v>18713</v>
      </c>
      <c r="D34" s="35">
        <v>44268</v>
      </c>
      <c r="E34" s="62" t="s">
        <v>65</v>
      </c>
      <c r="F34" s="34" t="s">
        <v>70</v>
      </c>
      <c r="G34" s="35">
        <v>44274</v>
      </c>
      <c r="H34" s="34" t="s">
        <v>38</v>
      </c>
      <c r="I34" s="52" t="s">
        <v>26</v>
      </c>
      <c r="J34" s="34" t="s">
        <v>18</v>
      </c>
      <c r="K34" s="12" t="s">
        <v>35</v>
      </c>
    </row>
    <row r="35" spans="2:11" ht="27.95" customHeight="1" x14ac:dyDescent="0.25">
      <c r="B35" s="41">
        <v>14</v>
      </c>
      <c r="C35" s="34">
        <v>19747</v>
      </c>
      <c r="D35" s="35">
        <v>44272</v>
      </c>
      <c r="E35" s="62" t="s">
        <v>66</v>
      </c>
      <c r="F35" s="34" t="s">
        <v>72</v>
      </c>
      <c r="G35" s="35">
        <v>44293</v>
      </c>
      <c r="H35" s="34" t="s">
        <v>38</v>
      </c>
      <c r="I35" s="52" t="s">
        <v>24</v>
      </c>
      <c r="J35" s="34" t="s">
        <v>18</v>
      </c>
      <c r="K35" s="12" t="s">
        <v>35</v>
      </c>
    </row>
    <row r="36" spans="2:11" ht="27.95" customHeight="1" x14ac:dyDescent="0.25">
      <c r="B36" s="36">
        <v>15</v>
      </c>
      <c r="C36" s="34">
        <v>23495</v>
      </c>
      <c r="D36" s="35">
        <v>44284</v>
      </c>
      <c r="E36" s="62" t="s">
        <v>71</v>
      </c>
      <c r="F36" s="34" t="s">
        <v>90</v>
      </c>
      <c r="G36" s="35">
        <v>44314</v>
      </c>
      <c r="H36" s="34" t="s">
        <v>7</v>
      </c>
      <c r="I36" s="52" t="s">
        <v>24</v>
      </c>
      <c r="J36" s="34" t="s">
        <v>18</v>
      </c>
      <c r="K36" s="12" t="s">
        <v>35</v>
      </c>
    </row>
    <row r="37" spans="2:11" ht="27.95" customHeight="1" x14ac:dyDescent="0.25">
      <c r="B37" s="41"/>
      <c r="C37" s="34"/>
      <c r="D37" s="35"/>
      <c r="E37" s="62"/>
      <c r="F37" s="34" t="s">
        <v>92</v>
      </c>
      <c r="G37" s="35">
        <v>44315</v>
      </c>
      <c r="H37" s="34" t="s">
        <v>38</v>
      </c>
      <c r="I37" s="52"/>
      <c r="J37" s="34"/>
      <c r="K37" s="12"/>
    </row>
    <row r="38" spans="2:11" ht="27.95" customHeight="1" x14ac:dyDescent="0.25">
      <c r="B38" s="36">
        <v>16</v>
      </c>
      <c r="C38" s="34">
        <v>24951</v>
      </c>
      <c r="D38" s="35">
        <v>44292</v>
      </c>
      <c r="E38" s="62" t="s">
        <v>79</v>
      </c>
      <c r="F38" s="34" t="s">
        <v>99</v>
      </c>
      <c r="G38" s="35">
        <v>44321</v>
      </c>
      <c r="H38" s="34" t="s">
        <v>7</v>
      </c>
      <c r="I38" s="52" t="s">
        <v>84</v>
      </c>
      <c r="J38" s="34" t="s">
        <v>11</v>
      </c>
      <c r="K38" s="12" t="s">
        <v>35</v>
      </c>
    </row>
    <row r="39" spans="2:11" ht="27.95" customHeight="1" x14ac:dyDescent="0.25">
      <c r="B39" s="41"/>
      <c r="C39" s="34"/>
      <c r="D39" s="35"/>
      <c r="E39" s="62"/>
      <c r="F39" s="34" t="s">
        <v>119</v>
      </c>
      <c r="G39" s="35">
        <v>44357</v>
      </c>
      <c r="H39" s="34" t="s">
        <v>16</v>
      </c>
      <c r="I39" s="52"/>
      <c r="J39" s="34"/>
      <c r="K39" s="12"/>
    </row>
    <row r="40" spans="2:11" ht="27.95" customHeight="1" x14ac:dyDescent="0.25">
      <c r="B40" s="36"/>
      <c r="C40" s="37">
        <v>59100</v>
      </c>
      <c r="D40" s="45">
        <v>44404</v>
      </c>
      <c r="E40" s="63" t="s">
        <v>169</v>
      </c>
      <c r="F40" s="46" t="s">
        <v>217</v>
      </c>
      <c r="G40" s="47">
        <v>44537</v>
      </c>
      <c r="H40" s="37" t="s">
        <v>209</v>
      </c>
      <c r="I40" s="117"/>
      <c r="J40" s="48"/>
      <c r="K40" s="49"/>
    </row>
    <row r="41" spans="2:11" ht="27.95" customHeight="1" x14ac:dyDescent="0.25">
      <c r="B41" s="41">
        <v>17</v>
      </c>
      <c r="C41" s="34">
        <v>26345</v>
      </c>
      <c r="D41" s="35">
        <v>44297</v>
      </c>
      <c r="E41" s="66" t="s">
        <v>93</v>
      </c>
      <c r="F41" s="50" t="s">
        <v>96</v>
      </c>
      <c r="G41" s="51">
        <v>44319</v>
      </c>
      <c r="H41" s="34" t="s">
        <v>37</v>
      </c>
      <c r="I41" s="118" t="s">
        <v>125</v>
      </c>
      <c r="J41" s="50" t="s">
        <v>18</v>
      </c>
      <c r="K41" s="26" t="s">
        <v>35</v>
      </c>
    </row>
    <row r="42" spans="2:11" ht="27.95" customHeight="1" x14ac:dyDescent="0.25">
      <c r="B42" s="36">
        <v>18</v>
      </c>
      <c r="C42" s="34">
        <v>26561</v>
      </c>
      <c r="D42" s="35">
        <v>44298</v>
      </c>
      <c r="E42" s="62" t="s">
        <v>80</v>
      </c>
      <c r="F42" s="34" t="s">
        <v>91</v>
      </c>
      <c r="G42" s="35">
        <v>44314</v>
      </c>
      <c r="H42" s="34" t="s">
        <v>38</v>
      </c>
      <c r="I42" s="52" t="s">
        <v>24</v>
      </c>
      <c r="J42" s="34" t="s">
        <v>18</v>
      </c>
      <c r="K42" s="12" t="s">
        <v>35</v>
      </c>
    </row>
    <row r="43" spans="2:11" ht="27.95" customHeight="1" x14ac:dyDescent="0.25">
      <c r="B43" s="41">
        <v>19</v>
      </c>
      <c r="C43" s="34">
        <v>27532</v>
      </c>
      <c r="D43" s="35">
        <v>44300</v>
      </c>
      <c r="E43" s="62" t="s">
        <v>83</v>
      </c>
      <c r="F43" s="34" t="s">
        <v>232</v>
      </c>
      <c r="G43" s="35">
        <v>44729</v>
      </c>
      <c r="H43" s="34" t="s">
        <v>233</v>
      </c>
      <c r="I43" s="52" t="s">
        <v>8</v>
      </c>
      <c r="J43" s="34" t="s">
        <v>11</v>
      </c>
      <c r="K43" s="12" t="s">
        <v>35</v>
      </c>
    </row>
    <row r="44" spans="2:11" ht="27.95" customHeight="1" x14ac:dyDescent="0.25">
      <c r="B44" s="36"/>
      <c r="C44" s="34"/>
      <c r="D44" s="35"/>
      <c r="E44" s="62"/>
      <c r="F44" s="34" t="s">
        <v>107</v>
      </c>
      <c r="G44" s="35">
        <v>44326</v>
      </c>
      <c r="H44" s="34" t="s">
        <v>7</v>
      </c>
      <c r="I44" s="52"/>
      <c r="J44" s="34"/>
      <c r="K44" s="12"/>
    </row>
    <row r="45" spans="2:11" ht="27.95" customHeight="1" x14ac:dyDescent="0.25">
      <c r="B45" s="41">
        <v>20</v>
      </c>
      <c r="C45" s="34">
        <v>30153</v>
      </c>
      <c r="D45" s="35">
        <v>44308</v>
      </c>
      <c r="E45" s="62" t="s">
        <v>87</v>
      </c>
      <c r="F45" s="34"/>
      <c r="G45" s="35"/>
      <c r="H45" s="34"/>
      <c r="I45" s="52" t="s">
        <v>81</v>
      </c>
      <c r="J45" s="34"/>
      <c r="K45" s="12" t="s">
        <v>34</v>
      </c>
    </row>
    <row r="46" spans="2:11" ht="27.95" customHeight="1" x14ac:dyDescent="0.25">
      <c r="B46" s="36"/>
      <c r="C46" s="34"/>
      <c r="D46" s="35"/>
      <c r="E46" s="62"/>
      <c r="F46" s="34" t="s">
        <v>111</v>
      </c>
      <c r="G46" s="35">
        <v>44334</v>
      </c>
      <c r="H46" s="34" t="s">
        <v>7</v>
      </c>
      <c r="I46" s="52"/>
      <c r="J46" s="34"/>
      <c r="K46" s="12"/>
    </row>
    <row r="47" spans="2:11" ht="27.95" customHeight="1" x14ac:dyDescent="0.25">
      <c r="B47" s="41">
        <v>21</v>
      </c>
      <c r="C47" s="34">
        <v>30658</v>
      </c>
      <c r="D47" s="35">
        <v>44310</v>
      </c>
      <c r="E47" s="62" t="s">
        <v>88</v>
      </c>
      <c r="F47" s="34" t="s">
        <v>137</v>
      </c>
      <c r="G47" s="35">
        <v>44386</v>
      </c>
      <c r="H47" s="34" t="s">
        <v>110</v>
      </c>
      <c r="I47" s="52" t="s">
        <v>17</v>
      </c>
      <c r="J47" s="34" t="s">
        <v>11</v>
      </c>
      <c r="K47" s="12" t="s">
        <v>35</v>
      </c>
    </row>
    <row r="48" spans="2:11" ht="27.95" customHeight="1" x14ac:dyDescent="0.25">
      <c r="B48" s="36"/>
      <c r="C48" s="34"/>
      <c r="D48" s="35"/>
      <c r="E48" s="62"/>
      <c r="F48" s="34" t="s">
        <v>115</v>
      </c>
      <c r="G48" s="35">
        <v>44338</v>
      </c>
      <c r="H48" s="34" t="s">
        <v>7</v>
      </c>
      <c r="I48" s="52"/>
      <c r="J48" s="34"/>
      <c r="K48" s="12"/>
    </row>
    <row r="49" spans="2:11" ht="27.95" customHeight="1" x14ac:dyDescent="0.25">
      <c r="B49" s="41"/>
      <c r="C49" s="37">
        <v>59796</v>
      </c>
      <c r="D49" s="45">
        <v>44406</v>
      </c>
      <c r="E49" s="63" t="s">
        <v>169</v>
      </c>
      <c r="F49" s="46"/>
      <c r="G49" s="47"/>
      <c r="H49" s="48"/>
      <c r="I49" s="117"/>
      <c r="J49" s="48"/>
      <c r="K49" s="49"/>
    </row>
    <row r="50" spans="2:11" ht="33.75" customHeight="1" x14ac:dyDescent="0.25">
      <c r="B50" s="36">
        <v>22</v>
      </c>
      <c r="C50" s="34">
        <v>31749</v>
      </c>
      <c r="D50" s="35">
        <v>44314</v>
      </c>
      <c r="E50" s="62" t="s">
        <v>94</v>
      </c>
      <c r="F50" s="50" t="s">
        <v>234</v>
      </c>
      <c r="G50" s="51">
        <v>44729</v>
      </c>
      <c r="H50" s="50" t="s">
        <v>233</v>
      </c>
      <c r="I50" s="118" t="s">
        <v>8</v>
      </c>
      <c r="J50" s="50" t="s">
        <v>11</v>
      </c>
      <c r="K50" s="26" t="s">
        <v>35</v>
      </c>
    </row>
    <row r="51" spans="2:11" ht="27.95" customHeight="1" x14ac:dyDescent="0.25">
      <c r="B51" s="41"/>
      <c r="C51" s="34"/>
      <c r="D51" s="35"/>
      <c r="E51" s="62"/>
      <c r="F51" s="34" t="s">
        <v>114</v>
      </c>
      <c r="G51" s="35">
        <v>44338</v>
      </c>
      <c r="H51" s="34" t="s">
        <v>7</v>
      </c>
      <c r="I51" s="52"/>
      <c r="J51" s="34"/>
      <c r="K51" s="12"/>
    </row>
    <row r="52" spans="2:11" ht="27.95" customHeight="1" x14ac:dyDescent="0.25">
      <c r="B52" s="36">
        <v>23</v>
      </c>
      <c r="C52" s="34">
        <v>35966</v>
      </c>
      <c r="D52" s="35">
        <v>44328</v>
      </c>
      <c r="E52" s="62" t="s">
        <v>108</v>
      </c>
      <c r="F52" s="34" t="s">
        <v>109</v>
      </c>
      <c r="G52" s="35">
        <v>44330</v>
      </c>
      <c r="H52" s="34" t="s">
        <v>110</v>
      </c>
      <c r="I52" s="52" t="s">
        <v>8</v>
      </c>
      <c r="J52" s="34" t="s">
        <v>18</v>
      </c>
      <c r="K52" s="12" t="s">
        <v>35</v>
      </c>
    </row>
    <row r="53" spans="2:11" ht="27.95" customHeight="1" x14ac:dyDescent="0.25">
      <c r="B53" s="41">
        <v>24</v>
      </c>
      <c r="C53" s="34">
        <v>47225</v>
      </c>
      <c r="D53" s="35">
        <v>44362</v>
      </c>
      <c r="E53" s="62" t="s">
        <v>120</v>
      </c>
      <c r="F53" s="34" t="s">
        <v>122</v>
      </c>
      <c r="G53" s="35">
        <v>44370</v>
      </c>
      <c r="H53" s="34" t="s">
        <v>38</v>
      </c>
      <c r="I53" s="52" t="s">
        <v>24</v>
      </c>
      <c r="J53" s="34" t="s">
        <v>18</v>
      </c>
      <c r="K53" s="12" t="s">
        <v>35</v>
      </c>
    </row>
    <row r="54" spans="2:11" ht="27.95" customHeight="1" x14ac:dyDescent="0.25">
      <c r="B54" s="36">
        <v>25</v>
      </c>
      <c r="C54" s="34">
        <v>49507</v>
      </c>
      <c r="D54" s="35">
        <v>44370</v>
      </c>
      <c r="E54" s="62" t="s">
        <v>121</v>
      </c>
      <c r="F54" s="34" t="s">
        <v>126</v>
      </c>
      <c r="G54" s="35">
        <v>44375</v>
      </c>
      <c r="H54" s="34" t="s">
        <v>38</v>
      </c>
      <c r="I54" s="52" t="s">
        <v>125</v>
      </c>
      <c r="J54" s="34" t="s">
        <v>18</v>
      </c>
      <c r="K54" s="12" t="s">
        <v>35</v>
      </c>
    </row>
    <row r="55" spans="2:11" ht="27.95" customHeight="1" x14ac:dyDescent="0.25">
      <c r="B55" s="41">
        <v>26</v>
      </c>
      <c r="C55" s="34">
        <v>51068</v>
      </c>
      <c r="D55" s="35">
        <v>44375</v>
      </c>
      <c r="E55" s="62" t="s">
        <v>123</v>
      </c>
      <c r="F55" s="34" t="s">
        <v>129</v>
      </c>
      <c r="G55" s="35">
        <v>44376</v>
      </c>
      <c r="H55" s="52" t="s">
        <v>124</v>
      </c>
      <c r="I55" s="52" t="s">
        <v>125</v>
      </c>
      <c r="J55" s="34" t="s">
        <v>18</v>
      </c>
      <c r="K55" s="12" t="s">
        <v>35</v>
      </c>
    </row>
    <row r="56" spans="2:11" ht="27.95" customHeight="1" x14ac:dyDescent="0.25">
      <c r="B56" s="36">
        <v>27</v>
      </c>
      <c r="C56" s="34">
        <v>51036</v>
      </c>
      <c r="D56" s="35">
        <v>44375</v>
      </c>
      <c r="E56" s="62" t="s">
        <v>127</v>
      </c>
      <c r="F56" s="34" t="s">
        <v>135</v>
      </c>
      <c r="G56" s="35">
        <v>44385</v>
      </c>
      <c r="H56" s="34" t="s">
        <v>136</v>
      </c>
      <c r="I56" s="52" t="s">
        <v>128</v>
      </c>
      <c r="J56" s="34" t="s">
        <v>18</v>
      </c>
      <c r="K56" s="12" t="s">
        <v>35</v>
      </c>
    </row>
    <row r="57" spans="2:11" ht="27.95" customHeight="1" x14ac:dyDescent="0.25">
      <c r="B57" s="41">
        <v>28</v>
      </c>
      <c r="C57" s="34">
        <v>52076</v>
      </c>
      <c r="D57" s="35">
        <v>44378</v>
      </c>
      <c r="E57" s="62" t="s">
        <v>130</v>
      </c>
      <c r="F57" s="34" t="s">
        <v>167</v>
      </c>
      <c r="G57" s="35">
        <v>44405</v>
      </c>
      <c r="H57" s="34" t="s">
        <v>168</v>
      </c>
      <c r="I57" s="52" t="s">
        <v>81</v>
      </c>
      <c r="J57" s="34" t="s">
        <v>140</v>
      </c>
      <c r="K57" s="12" t="s">
        <v>35</v>
      </c>
    </row>
    <row r="58" spans="2:11" ht="27.95" customHeight="1" x14ac:dyDescent="0.25">
      <c r="B58" s="36">
        <v>29</v>
      </c>
      <c r="C58" s="34">
        <v>52569</v>
      </c>
      <c r="D58" s="35">
        <v>44380</v>
      </c>
      <c r="E58" s="62" t="s">
        <v>131</v>
      </c>
      <c r="F58" s="34" t="s">
        <v>188</v>
      </c>
      <c r="G58" s="35">
        <v>44454</v>
      </c>
      <c r="H58" s="34" t="s">
        <v>168</v>
      </c>
      <c r="I58" s="52" t="s">
        <v>132</v>
      </c>
      <c r="J58" s="34" t="s">
        <v>11</v>
      </c>
      <c r="K58" s="12" t="s">
        <v>35</v>
      </c>
    </row>
    <row r="59" spans="2:11" ht="27.95" customHeight="1" x14ac:dyDescent="0.25">
      <c r="B59" s="41"/>
      <c r="C59" s="34"/>
      <c r="D59" s="34"/>
      <c r="E59" s="62"/>
      <c r="F59" s="34" t="s">
        <v>153</v>
      </c>
      <c r="G59" s="35">
        <v>44403</v>
      </c>
      <c r="H59" s="34" t="s">
        <v>7</v>
      </c>
      <c r="I59" s="52"/>
      <c r="J59" s="34"/>
      <c r="K59" s="12"/>
    </row>
    <row r="60" spans="2:11" ht="27.95" customHeight="1" x14ac:dyDescent="0.25">
      <c r="B60" s="36">
        <v>30</v>
      </c>
      <c r="C60" s="34">
        <v>53263</v>
      </c>
      <c r="D60" s="35">
        <v>44383</v>
      </c>
      <c r="E60" s="62" t="s">
        <v>133</v>
      </c>
      <c r="F60" s="34" t="s">
        <v>138</v>
      </c>
      <c r="G60" s="35">
        <v>44396</v>
      </c>
      <c r="H60" s="52" t="s">
        <v>139</v>
      </c>
      <c r="I60" s="52" t="s">
        <v>134</v>
      </c>
      <c r="J60" s="34" t="s">
        <v>140</v>
      </c>
      <c r="K60" s="12" t="s">
        <v>35</v>
      </c>
    </row>
    <row r="61" spans="2:11" ht="27.95" customHeight="1" x14ac:dyDescent="0.25">
      <c r="B61" s="41">
        <v>31</v>
      </c>
      <c r="C61" s="34">
        <v>57183</v>
      </c>
      <c r="D61" s="35">
        <v>44397</v>
      </c>
      <c r="E61" s="62" t="s">
        <v>141</v>
      </c>
      <c r="F61" s="34" t="s">
        <v>230</v>
      </c>
      <c r="G61" s="35">
        <v>44708</v>
      </c>
      <c r="H61" s="34" t="s">
        <v>168</v>
      </c>
      <c r="I61" s="52" t="s">
        <v>142</v>
      </c>
      <c r="J61" s="34" t="s">
        <v>11</v>
      </c>
      <c r="K61" s="12" t="s">
        <v>35</v>
      </c>
    </row>
    <row r="62" spans="2:11" ht="27.95" customHeight="1" x14ac:dyDescent="0.25">
      <c r="B62" s="36"/>
      <c r="C62" s="34"/>
      <c r="D62" s="35"/>
      <c r="E62" s="62"/>
      <c r="F62" s="34" t="s">
        <v>177</v>
      </c>
      <c r="G62" s="35">
        <v>44425</v>
      </c>
      <c r="H62" s="34" t="s">
        <v>7</v>
      </c>
      <c r="I62" s="52"/>
      <c r="J62" s="34"/>
      <c r="K62" s="12"/>
    </row>
    <row r="63" spans="2:11" ht="27.95" customHeight="1" x14ac:dyDescent="0.25">
      <c r="B63" s="41">
        <v>32</v>
      </c>
      <c r="C63" s="50">
        <v>57369</v>
      </c>
      <c r="D63" s="51">
        <v>44397</v>
      </c>
      <c r="E63" s="67" t="s">
        <v>154</v>
      </c>
      <c r="F63" s="50" t="s">
        <v>231</v>
      </c>
      <c r="G63" s="51">
        <v>44711</v>
      </c>
      <c r="H63" s="50" t="s">
        <v>136</v>
      </c>
      <c r="I63" s="118" t="s">
        <v>142</v>
      </c>
      <c r="J63" s="50" t="s">
        <v>11</v>
      </c>
      <c r="K63" s="27" t="s">
        <v>35</v>
      </c>
    </row>
    <row r="64" spans="2:11" ht="27.95" customHeight="1" x14ac:dyDescent="0.25">
      <c r="B64" s="36"/>
      <c r="C64" s="34"/>
      <c r="D64" s="35"/>
      <c r="E64" s="62"/>
      <c r="F64" s="34" t="s">
        <v>176</v>
      </c>
      <c r="G64" s="35">
        <v>44425</v>
      </c>
      <c r="H64" s="34" t="s">
        <v>7</v>
      </c>
      <c r="I64" s="52"/>
      <c r="J64" s="34"/>
      <c r="K64" s="12"/>
    </row>
    <row r="65" spans="2:11" ht="27.75" customHeight="1" x14ac:dyDescent="0.25">
      <c r="B65" s="113">
        <v>33</v>
      </c>
      <c r="C65" s="43">
        <v>53355</v>
      </c>
      <c r="D65" s="44">
        <v>44384</v>
      </c>
      <c r="E65" s="65" t="s">
        <v>155</v>
      </c>
      <c r="F65" s="34" t="s">
        <v>182</v>
      </c>
      <c r="G65" s="35">
        <v>44425</v>
      </c>
      <c r="H65" s="34" t="s">
        <v>183</v>
      </c>
      <c r="I65" s="52" t="s">
        <v>24</v>
      </c>
      <c r="J65" s="34" t="s">
        <v>140</v>
      </c>
      <c r="K65" s="12" t="s">
        <v>35</v>
      </c>
    </row>
    <row r="66" spans="2:11" ht="27.75" customHeight="1" x14ac:dyDescent="0.25">
      <c r="B66" s="36"/>
      <c r="C66" s="34"/>
      <c r="D66" s="35"/>
      <c r="E66" s="62"/>
      <c r="F66" s="34" t="s">
        <v>166</v>
      </c>
      <c r="G66" s="35">
        <v>44413</v>
      </c>
      <c r="H66" s="34" t="s">
        <v>7</v>
      </c>
      <c r="I66" s="52"/>
      <c r="J66" s="34"/>
      <c r="K66" s="12"/>
    </row>
    <row r="67" spans="2:11" ht="27.95" customHeight="1" x14ac:dyDescent="0.25">
      <c r="B67" s="41">
        <v>34</v>
      </c>
      <c r="C67" s="34">
        <v>58572</v>
      </c>
      <c r="D67" s="35">
        <v>44403</v>
      </c>
      <c r="E67" s="62" t="s">
        <v>156</v>
      </c>
      <c r="F67" s="34"/>
      <c r="G67" s="34"/>
      <c r="H67" s="34"/>
      <c r="I67" s="52" t="s">
        <v>170</v>
      </c>
      <c r="J67" s="34"/>
      <c r="K67" s="12" t="s">
        <v>34</v>
      </c>
    </row>
    <row r="68" spans="2:11" ht="27.95" customHeight="1" x14ac:dyDescent="0.25">
      <c r="B68" s="36"/>
      <c r="C68" s="34"/>
      <c r="D68" s="35"/>
      <c r="E68" s="62"/>
      <c r="F68" s="34" t="s">
        <v>172</v>
      </c>
      <c r="G68" s="35">
        <v>44425</v>
      </c>
      <c r="H68" s="34" t="s">
        <v>7</v>
      </c>
      <c r="I68" s="52"/>
      <c r="J68" s="34"/>
      <c r="K68" s="12"/>
    </row>
    <row r="69" spans="2:11" ht="27.95" customHeight="1" x14ac:dyDescent="0.25">
      <c r="B69" s="41">
        <v>35</v>
      </c>
      <c r="C69" s="34">
        <v>57759</v>
      </c>
      <c r="D69" s="35">
        <v>44404</v>
      </c>
      <c r="E69" s="62" t="s">
        <v>158</v>
      </c>
      <c r="F69" s="34" t="s">
        <v>221</v>
      </c>
      <c r="G69" s="35">
        <v>44540</v>
      </c>
      <c r="H69" s="34" t="s">
        <v>16</v>
      </c>
      <c r="I69" s="52" t="s">
        <v>159</v>
      </c>
      <c r="J69" s="34" t="s">
        <v>11</v>
      </c>
      <c r="K69" s="12" t="s">
        <v>35</v>
      </c>
    </row>
    <row r="70" spans="2:11" ht="27.95" customHeight="1" x14ac:dyDescent="0.25">
      <c r="B70" s="36"/>
      <c r="C70" s="34"/>
      <c r="D70" s="35"/>
      <c r="E70" s="62"/>
      <c r="F70" s="34" t="s">
        <v>173</v>
      </c>
      <c r="G70" s="35">
        <v>44425</v>
      </c>
      <c r="H70" s="34" t="s">
        <v>7</v>
      </c>
      <c r="I70" s="52"/>
      <c r="J70" s="34"/>
      <c r="K70" s="12"/>
    </row>
    <row r="71" spans="2:11" ht="27.95" customHeight="1" x14ac:dyDescent="0.25">
      <c r="B71" s="113">
        <v>36</v>
      </c>
      <c r="C71" s="43">
        <v>55049</v>
      </c>
      <c r="D71" s="44">
        <v>44390</v>
      </c>
      <c r="E71" s="65" t="s">
        <v>160</v>
      </c>
      <c r="F71" s="34"/>
      <c r="G71" s="34"/>
      <c r="H71" s="34"/>
      <c r="I71" s="52" t="s">
        <v>162</v>
      </c>
      <c r="J71" s="34"/>
      <c r="K71" s="12" t="s">
        <v>161</v>
      </c>
    </row>
    <row r="72" spans="2:11" ht="27.95" customHeight="1" x14ac:dyDescent="0.25">
      <c r="B72" s="36"/>
      <c r="C72" s="34"/>
      <c r="D72" s="35"/>
      <c r="E72" s="62"/>
      <c r="F72" s="34" t="s">
        <v>165</v>
      </c>
      <c r="G72" s="35">
        <v>44413</v>
      </c>
      <c r="H72" s="34" t="s">
        <v>164</v>
      </c>
      <c r="I72" s="52"/>
      <c r="J72" s="34"/>
      <c r="K72" s="12"/>
    </row>
    <row r="73" spans="2:11" ht="27.95" customHeight="1" x14ac:dyDescent="0.25">
      <c r="B73" s="41">
        <v>37</v>
      </c>
      <c r="C73" s="34">
        <v>57848</v>
      </c>
      <c r="D73" s="35">
        <v>44399</v>
      </c>
      <c r="E73" s="62" t="s">
        <v>163</v>
      </c>
      <c r="F73" s="34" t="s">
        <v>227</v>
      </c>
      <c r="G73" s="35">
        <v>44672</v>
      </c>
      <c r="H73" s="34" t="s">
        <v>136</v>
      </c>
      <c r="I73" s="52" t="s">
        <v>84</v>
      </c>
      <c r="J73" s="34" t="s">
        <v>11</v>
      </c>
      <c r="K73" s="12" t="s">
        <v>35</v>
      </c>
    </row>
    <row r="74" spans="2:11" ht="27.95" customHeight="1" x14ac:dyDescent="0.25">
      <c r="B74" s="36"/>
      <c r="C74" s="34"/>
      <c r="D74" s="35"/>
      <c r="E74" s="62"/>
      <c r="F74" s="34" t="s">
        <v>174</v>
      </c>
      <c r="G74" s="35">
        <v>44425</v>
      </c>
      <c r="H74" s="34" t="s">
        <v>7</v>
      </c>
      <c r="I74" s="52"/>
      <c r="J74" s="34"/>
      <c r="K74" s="12"/>
    </row>
    <row r="75" spans="2:11" ht="27.95" customHeight="1" x14ac:dyDescent="0.25">
      <c r="B75" s="41">
        <v>38</v>
      </c>
      <c r="C75" s="34">
        <v>63443</v>
      </c>
      <c r="D75" s="35">
        <v>44421</v>
      </c>
      <c r="E75" s="62" t="s">
        <v>171</v>
      </c>
      <c r="F75" s="34" t="s">
        <v>197</v>
      </c>
      <c r="G75" s="35">
        <v>44463</v>
      </c>
      <c r="H75" s="34" t="s">
        <v>193</v>
      </c>
      <c r="I75" s="52" t="s">
        <v>21</v>
      </c>
      <c r="J75" s="34" t="s">
        <v>140</v>
      </c>
      <c r="K75" s="12" t="s">
        <v>35</v>
      </c>
    </row>
    <row r="76" spans="2:11" ht="27.95" customHeight="1" x14ac:dyDescent="0.25">
      <c r="B76" s="36"/>
      <c r="C76" s="34"/>
      <c r="D76" s="35"/>
      <c r="E76" s="62"/>
      <c r="F76" s="34" t="s">
        <v>189</v>
      </c>
      <c r="G76" s="35">
        <v>44448</v>
      </c>
      <c r="H76" s="34" t="s">
        <v>7</v>
      </c>
      <c r="I76" s="52"/>
      <c r="J76" s="34"/>
      <c r="K76" s="12"/>
    </row>
    <row r="77" spans="2:11" ht="27.95" customHeight="1" x14ac:dyDescent="0.25">
      <c r="B77" s="41">
        <v>39</v>
      </c>
      <c r="C77" s="34">
        <v>61341</v>
      </c>
      <c r="D77" s="35">
        <v>44412</v>
      </c>
      <c r="E77" s="62" t="s">
        <v>175</v>
      </c>
      <c r="F77" s="34" t="s">
        <v>181</v>
      </c>
      <c r="G77" s="35">
        <v>44432</v>
      </c>
      <c r="H77" s="34" t="s">
        <v>178</v>
      </c>
      <c r="I77" s="52" t="s">
        <v>159</v>
      </c>
      <c r="J77" s="34" t="s">
        <v>18</v>
      </c>
      <c r="K77" s="12" t="s">
        <v>35</v>
      </c>
    </row>
    <row r="78" spans="2:11" ht="27.95" customHeight="1" x14ac:dyDescent="0.25">
      <c r="B78" s="36">
        <v>40</v>
      </c>
      <c r="C78" s="34">
        <v>68013</v>
      </c>
      <c r="D78" s="35">
        <v>44438</v>
      </c>
      <c r="E78" s="62" t="s">
        <v>184</v>
      </c>
      <c r="F78" s="34" t="s">
        <v>187</v>
      </c>
      <c r="G78" s="35">
        <v>44454</v>
      </c>
      <c r="H78" s="34" t="s">
        <v>168</v>
      </c>
      <c r="I78" s="52" t="s">
        <v>185</v>
      </c>
      <c r="J78" s="34" t="s">
        <v>140</v>
      </c>
      <c r="K78" s="12" t="s">
        <v>35</v>
      </c>
    </row>
    <row r="79" spans="2:11" ht="27.95" customHeight="1" x14ac:dyDescent="0.25">
      <c r="B79" s="41">
        <v>41</v>
      </c>
      <c r="C79" s="34">
        <v>74490</v>
      </c>
      <c r="D79" s="35">
        <v>44453</v>
      </c>
      <c r="E79" s="62" t="s">
        <v>190</v>
      </c>
      <c r="F79" s="34" t="s">
        <v>191</v>
      </c>
      <c r="G79" s="35">
        <v>44461</v>
      </c>
      <c r="H79" s="34" t="s">
        <v>192</v>
      </c>
      <c r="I79" s="52" t="s">
        <v>125</v>
      </c>
      <c r="J79" s="34" t="s">
        <v>140</v>
      </c>
      <c r="K79" s="12" t="s">
        <v>35</v>
      </c>
    </row>
    <row r="80" spans="2:11" ht="27.95" customHeight="1" x14ac:dyDescent="0.25">
      <c r="B80" s="36">
        <v>42</v>
      </c>
      <c r="C80" s="34">
        <v>77638</v>
      </c>
      <c r="D80" s="35">
        <v>44462</v>
      </c>
      <c r="E80" s="62" t="s">
        <v>194</v>
      </c>
      <c r="F80" s="34" t="s">
        <v>198</v>
      </c>
      <c r="G80" s="35">
        <v>44467</v>
      </c>
      <c r="H80" s="34" t="s">
        <v>16</v>
      </c>
      <c r="I80" s="52" t="s">
        <v>195</v>
      </c>
      <c r="J80" s="34" t="s">
        <v>140</v>
      </c>
      <c r="K80" s="12" t="s">
        <v>35</v>
      </c>
    </row>
    <row r="81" spans="2:11" ht="27.6" customHeight="1" x14ac:dyDescent="0.25">
      <c r="B81" s="41">
        <v>43</v>
      </c>
      <c r="C81" s="34">
        <v>81883</v>
      </c>
      <c r="D81" s="35">
        <v>44475</v>
      </c>
      <c r="E81" s="62" t="s">
        <v>199</v>
      </c>
      <c r="F81" s="34" t="s">
        <v>216</v>
      </c>
      <c r="G81" s="35">
        <v>44519</v>
      </c>
      <c r="H81" s="34" t="s">
        <v>38</v>
      </c>
      <c r="I81" s="52" t="s">
        <v>162</v>
      </c>
      <c r="J81" s="34" t="s">
        <v>140</v>
      </c>
      <c r="K81" s="12" t="s">
        <v>35</v>
      </c>
    </row>
    <row r="82" spans="2:11" ht="27.6" customHeight="1" x14ac:dyDescent="0.25">
      <c r="B82" s="36"/>
      <c r="C82" s="34"/>
      <c r="D82" s="35"/>
      <c r="E82" s="62"/>
      <c r="F82" s="34" t="s">
        <v>206</v>
      </c>
      <c r="G82" s="35">
        <v>44502</v>
      </c>
      <c r="H82" s="34" t="s">
        <v>7</v>
      </c>
      <c r="I82" s="52"/>
      <c r="J82" s="34"/>
      <c r="K82" s="12"/>
    </row>
    <row r="83" spans="2:11" ht="27.6" customHeight="1" x14ac:dyDescent="0.25">
      <c r="B83" s="41">
        <v>44</v>
      </c>
      <c r="C83" s="34">
        <v>82732</v>
      </c>
      <c r="D83" s="35">
        <v>44477</v>
      </c>
      <c r="E83" s="62" t="s">
        <v>200</v>
      </c>
      <c r="F83" s="34" t="s">
        <v>202</v>
      </c>
      <c r="G83" s="35">
        <v>44480</v>
      </c>
      <c r="H83" s="34" t="s">
        <v>38</v>
      </c>
      <c r="I83" s="52" t="s">
        <v>201</v>
      </c>
      <c r="J83" s="34" t="s">
        <v>18</v>
      </c>
      <c r="K83" s="12" t="s">
        <v>35</v>
      </c>
    </row>
    <row r="84" spans="2:11" ht="27.6" customHeight="1" x14ac:dyDescent="0.25">
      <c r="B84" s="36">
        <v>45</v>
      </c>
      <c r="C84" s="34">
        <v>83200</v>
      </c>
      <c r="D84" s="35">
        <v>44482</v>
      </c>
      <c r="E84" s="62" t="s">
        <v>203</v>
      </c>
      <c r="F84" s="34" t="s">
        <v>205</v>
      </c>
      <c r="G84" s="35">
        <v>44487</v>
      </c>
      <c r="H84" s="34" t="s">
        <v>204</v>
      </c>
      <c r="I84" s="52" t="s">
        <v>201</v>
      </c>
      <c r="J84" s="34" t="s">
        <v>18</v>
      </c>
      <c r="K84" s="12" t="s">
        <v>35</v>
      </c>
    </row>
    <row r="85" spans="2:11" ht="27.6" customHeight="1" x14ac:dyDescent="0.25">
      <c r="B85" s="41">
        <v>46</v>
      </c>
      <c r="C85" s="34">
        <v>90736</v>
      </c>
      <c r="D85" s="35">
        <v>44508</v>
      </c>
      <c r="E85" s="62" t="s">
        <v>207</v>
      </c>
      <c r="F85" s="34" t="s">
        <v>218</v>
      </c>
      <c r="G85" s="34" t="s">
        <v>219</v>
      </c>
      <c r="H85" s="34" t="s">
        <v>136</v>
      </c>
      <c r="I85" s="52" t="s">
        <v>84</v>
      </c>
      <c r="J85" s="34" t="s">
        <v>140</v>
      </c>
      <c r="K85" s="12" t="s">
        <v>35</v>
      </c>
    </row>
    <row r="86" spans="2:11" ht="27.6" customHeight="1" x14ac:dyDescent="0.25">
      <c r="B86" s="36">
        <v>47</v>
      </c>
      <c r="C86" s="34">
        <v>92453</v>
      </c>
      <c r="D86" s="35">
        <v>44511</v>
      </c>
      <c r="E86" s="62" t="s">
        <v>208</v>
      </c>
      <c r="F86" s="34" t="s">
        <v>210</v>
      </c>
      <c r="G86" s="35">
        <v>44519</v>
      </c>
      <c r="H86" s="34" t="s">
        <v>16</v>
      </c>
      <c r="I86" s="52" t="s">
        <v>8</v>
      </c>
      <c r="J86" s="34" t="s">
        <v>18</v>
      </c>
      <c r="K86" s="12" t="s">
        <v>35</v>
      </c>
    </row>
    <row r="87" spans="2:11" ht="27.6" customHeight="1" x14ac:dyDescent="0.25">
      <c r="B87" s="41">
        <v>48</v>
      </c>
      <c r="C87" s="37">
        <v>93961</v>
      </c>
      <c r="D87" s="45"/>
      <c r="E87" s="62" t="s">
        <v>211</v>
      </c>
      <c r="F87" s="34"/>
      <c r="G87" s="53"/>
      <c r="H87" s="53"/>
      <c r="I87" s="119"/>
      <c r="J87" s="53"/>
      <c r="K87" s="54"/>
    </row>
    <row r="88" spans="2:11" ht="27.6" customHeight="1" x14ac:dyDescent="0.25">
      <c r="B88" s="36"/>
      <c r="C88" s="55">
        <v>8582</v>
      </c>
      <c r="D88" s="56">
        <v>44596</v>
      </c>
      <c r="E88" s="68" t="s">
        <v>225</v>
      </c>
      <c r="F88" s="55" t="s">
        <v>226</v>
      </c>
      <c r="G88" s="56">
        <v>44616</v>
      </c>
      <c r="H88" s="55" t="s">
        <v>7</v>
      </c>
      <c r="I88" s="120" t="s">
        <v>142</v>
      </c>
      <c r="J88" s="55"/>
      <c r="K88" s="57" t="s">
        <v>34</v>
      </c>
    </row>
    <row r="89" spans="2:11" ht="27.6" customHeight="1" x14ac:dyDescent="0.25">
      <c r="B89" s="41"/>
      <c r="C89" s="55"/>
      <c r="D89" s="56"/>
      <c r="E89" s="68"/>
      <c r="F89" s="55"/>
      <c r="G89" s="56"/>
      <c r="H89" s="55"/>
      <c r="I89" s="120"/>
      <c r="J89" s="55"/>
      <c r="K89" s="57"/>
    </row>
    <row r="90" spans="2:11" x14ac:dyDescent="0.25">
      <c r="B90" s="36">
        <v>49</v>
      </c>
      <c r="C90" s="55">
        <v>98409</v>
      </c>
      <c r="D90" s="56" t="s">
        <v>212</v>
      </c>
      <c r="E90" s="68" t="s">
        <v>213</v>
      </c>
      <c r="F90" s="55" t="s">
        <v>228</v>
      </c>
      <c r="G90" s="56">
        <v>44692</v>
      </c>
      <c r="H90" s="55" t="s">
        <v>16</v>
      </c>
      <c r="I90" s="120" t="s">
        <v>8</v>
      </c>
      <c r="J90" s="55" t="s">
        <v>11</v>
      </c>
      <c r="K90" s="57" t="s">
        <v>35</v>
      </c>
    </row>
    <row r="91" spans="2:11" x14ac:dyDescent="0.25">
      <c r="B91" s="41"/>
      <c r="C91" s="55"/>
      <c r="D91" s="56"/>
      <c r="E91" s="68"/>
      <c r="F91" s="55" t="s">
        <v>224</v>
      </c>
      <c r="G91" s="56">
        <v>44550</v>
      </c>
      <c r="H91" s="55" t="s">
        <v>7</v>
      </c>
      <c r="I91" s="120"/>
      <c r="J91" s="55"/>
      <c r="K91" s="57"/>
    </row>
    <row r="92" spans="2:11" x14ac:dyDescent="0.25">
      <c r="B92" s="42">
        <v>50</v>
      </c>
      <c r="C92" s="43">
        <v>98472</v>
      </c>
      <c r="D92" s="44">
        <v>44525</v>
      </c>
      <c r="E92" s="65" t="s">
        <v>214</v>
      </c>
      <c r="F92" s="43" t="s">
        <v>220</v>
      </c>
      <c r="G92" s="44">
        <v>44540</v>
      </c>
      <c r="H92" s="43" t="s">
        <v>178</v>
      </c>
      <c r="I92" s="116" t="s">
        <v>215</v>
      </c>
      <c r="J92" s="43" t="s">
        <v>140</v>
      </c>
      <c r="K92" s="43" t="s">
        <v>35</v>
      </c>
    </row>
    <row r="100" spans="2:6" x14ac:dyDescent="0.25">
      <c r="B100" s="111" t="s">
        <v>229</v>
      </c>
      <c r="C100" s="111"/>
      <c r="D100" s="111"/>
      <c r="E100" s="111"/>
      <c r="F100" s="111"/>
    </row>
  </sheetData>
  <mergeCells count="1">
    <mergeCell ref="B100:F100"/>
  </mergeCells>
  <pageMargins left="0.7" right="0.7" top="0.75" bottom="0.75" header="0.3" footer="0.3"/>
  <pageSetup paperSize="9" scale="44" fitToHeight="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L34"/>
  <sheetViews>
    <sheetView workbookViewId="0">
      <selection activeCell="B14" sqref="B14"/>
    </sheetView>
  </sheetViews>
  <sheetFormatPr baseColWidth="10" defaultRowHeight="15" x14ac:dyDescent="0.25"/>
  <cols>
    <col min="1" max="1" width="11.42578125" bestFit="1" customWidth="1"/>
    <col min="2" max="2" width="16.140625" style="17" bestFit="1" customWidth="1"/>
  </cols>
  <sheetData>
    <row r="1" spans="1:2" x14ac:dyDescent="0.25">
      <c r="A1" s="109" t="s">
        <v>100</v>
      </c>
      <c r="B1" s="110" t="s">
        <v>101</v>
      </c>
    </row>
    <row r="2" spans="1:2" x14ac:dyDescent="0.25">
      <c r="A2" s="77" t="s">
        <v>44</v>
      </c>
      <c r="B2" s="87">
        <v>3</v>
      </c>
    </row>
    <row r="3" spans="1:2" x14ac:dyDescent="0.25">
      <c r="A3" s="77" t="s">
        <v>45</v>
      </c>
      <c r="B3" s="87">
        <v>8</v>
      </c>
    </row>
    <row r="4" spans="1:2" x14ac:dyDescent="0.25">
      <c r="A4" s="77" t="s">
        <v>46</v>
      </c>
      <c r="B4" s="87">
        <v>3</v>
      </c>
    </row>
    <row r="5" spans="1:2" x14ac:dyDescent="0.25">
      <c r="A5" s="77" t="s">
        <v>47</v>
      </c>
      <c r="B5" s="87">
        <v>7</v>
      </c>
    </row>
    <row r="6" spans="1:2" x14ac:dyDescent="0.25">
      <c r="A6" s="77" t="s">
        <v>48</v>
      </c>
      <c r="B6" s="87">
        <v>1</v>
      </c>
    </row>
    <row r="7" spans="1:2" x14ac:dyDescent="0.25">
      <c r="A7" s="77" t="s">
        <v>49</v>
      </c>
      <c r="B7" s="87">
        <v>4</v>
      </c>
    </row>
    <row r="8" spans="1:2" x14ac:dyDescent="0.25">
      <c r="A8" s="77" t="s">
        <v>50</v>
      </c>
      <c r="B8" s="87">
        <v>10</v>
      </c>
    </row>
    <row r="9" spans="1:2" x14ac:dyDescent="0.25">
      <c r="A9" s="77" t="s">
        <v>51</v>
      </c>
      <c r="B9" s="87">
        <v>3</v>
      </c>
    </row>
    <row r="10" spans="1:2" x14ac:dyDescent="0.25">
      <c r="A10" s="77" t="s">
        <v>52</v>
      </c>
      <c r="B10" s="87">
        <v>2</v>
      </c>
    </row>
    <row r="11" spans="1:2" x14ac:dyDescent="0.25">
      <c r="A11" s="77" t="s">
        <v>53</v>
      </c>
      <c r="B11" s="87">
        <v>3</v>
      </c>
    </row>
    <row r="12" spans="1:2" x14ac:dyDescent="0.25">
      <c r="A12" s="77" t="s">
        <v>54</v>
      </c>
      <c r="B12" s="87">
        <v>4</v>
      </c>
    </row>
    <row r="13" spans="1:2" ht="15.75" thickBot="1" x14ac:dyDescent="0.3">
      <c r="A13" s="77" t="s">
        <v>55</v>
      </c>
      <c r="B13" s="87">
        <v>0</v>
      </c>
    </row>
    <row r="14" spans="1:2" ht="15.75" thickBot="1" x14ac:dyDescent="0.3">
      <c r="A14" s="88" t="s">
        <v>152</v>
      </c>
      <c r="B14" s="89">
        <f>SUM(B2:B13)</f>
        <v>48</v>
      </c>
    </row>
    <row r="25" spans="3:12" x14ac:dyDescent="0.25">
      <c r="C25" s="8"/>
      <c r="D25" s="7"/>
    </row>
    <row r="27" spans="3:12" x14ac:dyDescent="0.25">
      <c r="H27" s="111" t="s">
        <v>229</v>
      </c>
      <c r="I27" s="111"/>
      <c r="J27" s="111"/>
      <c r="K27" s="111"/>
      <c r="L27" s="111"/>
    </row>
    <row r="34" spans="1:1" x14ac:dyDescent="0.25">
      <c r="A34" s="6"/>
    </row>
  </sheetData>
  <mergeCells count="1">
    <mergeCell ref="H27:L27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D17"/>
  <sheetViews>
    <sheetView zoomScaleNormal="100" workbookViewId="0">
      <selection activeCell="E32" sqref="E32"/>
    </sheetView>
  </sheetViews>
  <sheetFormatPr baseColWidth="10" defaultRowHeight="15" x14ac:dyDescent="0.25"/>
  <cols>
    <col min="1" max="1" width="17.5703125" bestFit="1" customWidth="1"/>
    <col min="2" max="2" width="15.5703125" bestFit="1" customWidth="1"/>
    <col min="3" max="3" width="20.140625" style="17" bestFit="1" customWidth="1"/>
  </cols>
  <sheetData>
    <row r="1" spans="1:3" ht="22.5" customHeight="1" x14ac:dyDescent="0.25">
      <c r="A1" s="107" t="s">
        <v>102</v>
      </c>
      <c r="B1" s="108" t="s">
        <v>101</v>
      </c>
      <c r="C1" s="108" t="s">
        <v>103</v>
      </c>
    </row>
    <row r="2" spans="1:3" x14ac:dyDescent="0.25">
      <c r="A2" s="77" t="s">
        <v>60</v>
      </c>
      <c r="B2" s="87">
        <v>14</v>
      </c>
      <c r="C2" s="79">
        <f>B2/B5</f>
        <v>0.2857142857142857</v>
      </c>
    </row>
    <row r="3" spans="1:3" x14ac:dyDescent="0.25">
      <c r="A3" s="77" t="s">
        <v>59</v>
      </c>
      <c r="B3" s="87">
        <v>25</v>
      </c>
      <c r="C3" s="79">
        <f>B3/B5</f>
        <v>0.51020408163265307</v>
      </c>
    </row>
    <row r="4" spans="1:3" ht="15.75" thickBot="1" x14ac:dyDescent="0.3">
      <c r="A4" s="77" t="s">
        <v>58</v>
      </c>
      <c r="B4" s="87">
        <v>10</v>
      </c>
      <c r="C4" s="79">
        <f>B4/B5</f>
        <v>0.20408163265306123</v>
      </c>
    </row>
    <row r="5" spans="1:3" ht="15.75" thickBot="1" x14ac:dyDescent="0.3">
      <c r="A5" s="104" t="s">
        <v>152</v>
      </c>
      <c r="B5" s="105">
        <f>SUM(B2:B4)</f>
        <v>49</v>
      </c>
      <c r="C5" s="122">
        <f>SUBTOTAL(109,C2:C4)</f>
        <v>1</v>
      </c>
    </row>
    <row r="6" spans="1:3" x14ac:dyDescent="0.25">
      <c r="A6" s="106"/>
      <c r="B6" s="83"/>
      <c r="C6" s="85"/>
    </row>
    <row r="7" spans="1:3" x14ac:dyDescent="0.25">
      <c r="A7" s="83"/>
      <c r="B7" s="83"/>
      <c r="C7" s="85"/>
    </row>
    <row r="8" spans="1:3" x14ac:dyDescent="0.25">
      <c r="A8" s="83"/>
      <c r="B8" s="83"/>
      <c r="C8" s="85"/>
    </row>
    <row r="9" spans="1:3" x14ac:dyDescent="0.25">
      <c r="A9" s="83"/>
      <c r="B9" s="83"/>
      <c r="C9" s="85"/>
    </row>
    <row r="10" spans="1:3" x14ac:dyDescent="0.25">
      <c r="A10" s="83"/>
      <c r="B10" s="83"/>
      <c r="C10" s="85"/>
    </row>
    <row r="14" spans="1:3" x14ac:dyDescent="0.25">
      <c r="C14" s="19"/>
    </row>
    <row r="17" spans="1:4" x14ac:dyDescent="0.25">
      <c r="A17" s="111" t="s">
        <v>229</v>
      </c>
      <c r="B17" s="111"/>
      <c r="C17" s="111"/>
      <c r="D17" s="111"/>
    </row>
  </sheetData>
  <mergeCells count="1">
    <mergeCell ref="A17:D17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D31"/>
  <sheetViews>
    <sheetView workbookViewId="0">
      <selection activeCell="B28" sqref="B28"/>
    </sheetView>
  </sheetViews>
  <sheetFormatPr baseColWidth="10" defaultRowHeight="15" x14ac:dyDescent="0.25"/>
  <cols>
    <col min="1" max="1" width="43.5703125" customWidth="1"/>
    <col min="2" max="2" width="13.85546875" style="17" customWidth="1"/>
    <col min="3" max="3" width="13.85546875" style="58" customWidth="1"/>
    <col min="4" max="4" width="19.140625" bestFit="1" customWidth="1"/>
    <col min="5" max="5" width="42.28515625" bestFit="1" customWidth="1"/>
    <col min="6" max="6" width="13.42578125" bestFit="1" customWidth="1"/>
    <col min="7" max="7" width="17.7109375" bestFit="1" customWidth="1"/>
    <col min="8" max="8" width="9.140625" bestFit="1" customWidth="1"/>
    <col min="10" max="10" width="12.140625" bestFit="1" customWidth="1"/>
    <col min="11" max="11" width="16.42578125" bestFit="1" customWidth="1"/>
    <col min="12" max="12" width="3.7109375" customWidth="1"/>
    <col min="13" max="13" width="13.7109375" bestFit="1" customWidth="1"/>
    <col min="14" max="14" width="11" customWidth="1"/>
    <col min="15" max="15" width="6.5703125" customWidth="1"/>
    <col min="16" max="16" width="5.140625" customWidth="1"/>
  </cols>
  <sheetData>
    <row r="1" spans="1:3" x14ac:dyDescent="0.25">
      <c r="A1" s="96" t="s">
        <v>151</v>
      </c>
      <c r="B1" s="96" t="s">
        <v>101</v>
      </c>
      <c r="C1" s="97" t="s">
        <v>223</v>
      </c>
    </row>
    <row r="2" spans="1:3" x14ac:dyDescent="0.25">
      <c r="A2" s="98" t="s">
        <v>42</v>
      </c>
      <c r="B2" s="99">
        <v>1</v>
      </c>
      <c r="C2" s="100">
        <f>Tabla5[[#This Row],[NÚMERO]]/$B$20</f>
        <v>2.0833333333333332E-2</v>
      </c>
    </row>
    <row r="3" spans="1:3" x14ac:dyDescent="0.25">
      <c r="A3" s="98" t="s">
        <v>40</v>
      </c>
      <c r="B3" s="99">
        <v>3</v>
      </c>
      <c r="C3" s="100">
        <f>Tabla5[[#This Row],[NÚMERO]]/$B$20</f>
        <v>6.25E-2</v>
      </c>
    </row>
    <row r="4" spans="1:3" x14ac:dyDescent="0.25">
      <c r="A4" s="77" t="s">
        <v>157</v>
      </c>
      <c r="B4" s="87">
        <v>1</v>
      </c>
      <c r="C4" s="100">
        <f>Tabla5[[#This Row],[NÚMERO]]/$B$20</f>
        <v>2.0833333333333332E-2</v>
      </c>
    </row>
    <row r="5" spans="1:3" x14ac:dyDescent="0.25">
      <c r="A5" s="98" t="s">
        <v>186</v>
      </c>
      <c r="B5" s="99">
        <v>1</v>
      </c>
      <c r="C5" s="100">
        <f>Tabla5[[#This Row],[NÚMERO]]/$B$20</f>
        <v>2.0833333333333332E-2</v>
      </c>
    </row>
    <row r="6" spans="1:3" x14ac:dyDescent="0.25">
      <c r="A6" s="98" t="s">
        <v>196</v>
      </c>
      <c r="B6" s="99">
        <v>1</v>
      </c>
      <c r="C6" s="100">
        <f>Tabla5[[#This Row],[NÚMERO]]/$B$20</f>
        <v>2.0833333333333332E-2</v>
      </c>
    </row>
    <row r="7" spans="1:3" x14ac:dyDescent="0.25">
      <c r="A7" s="98" t="s">
        <v>41</v>
      </c>
      <c r="B7" s="99">
        <v>3</v>
      </c>
      <c r="C7" s="100">
        <f>Tabla5[[#This Row],[NÚMERO]]/$B$20</f>
        <v>6.25E-2</v>
      </c>
    </row>
    <row r="8" spans="1:3" x14ac:dyDescent="0.25">
      <c r="A8" s="98" t="s">
        <v>143</v>
      </c>
      <c r="B8" s="99">
        <v>11</v>
      </c>
      <c r="C8" s="100">
        <f>Tabla5[[#This Row],[NÚMERO]]/$B$20</f>
        <v>0.22916666666666666</v>
      </c>
    </row>
    <row r="9" spans="1:3" x14ac:dyDescent="0.25">
      <c r="A9" s="98" t="s">
        <v>144</v>
      </c>
      <c r="B9" s="99">
        <v>6</v>
      </c>
      <c r="C9" s="100">
        <f>Tabla5[[#This Row],[NÚMERO]]/$B$20</f>
        <v>0.125</v>
      </c>
    </row>
    <row r="10" spans="1:3" x14ac:dyDescent="0.25">
      <c r="A10" s="98" t="s">
        <v>149</v>
      </c>
      <c r="B10" s="99">
        <v>1</v>
      </c>
      <c r="C10" s="100">
        <f>Tabla5[[#This Row],[NÚMERO]]/$B$20</f>
        <v>2.0833333333333332E-2</v>
      </c>
    </row>
    <row r="11" spans="1:3" x14ac:dyDescent="0.25">
      <c r="A11" s="98" t="s">
        <v>147</v>
      </c>
      <c r="B11" s="99">
        <v>1</v>
      </c>
      <c r="C11" s="100">
        <f>Tabla5[[#This Row],[NÚMERO]]/$B$20</f>
        <v>2.0833333333333332E-2</v>
      </c>
    </row>
    <row r="12" spans="1:3" x14ac:dyDescent="0.25">
      <c r="A12" s="98" t="s">
        <v>145</v>
      </c>
      <c r="B12" s="99">
        <v>2</v>
      </c>
      <c r="C12" s="100">
        <f>Tabla5[[#This Row],[NÚMERO]]/$B$20</f>
        <v>4.1666666666666664E-2</v>
      </c>
    </row>
    <row r="13" spans="1:3" x14ac:dyDescent="0.25">
      <c r="A13" s="98" t="s">
        <v>150</v>
      </c>
      <c r="B13" s="99">
        <v>3</v>
      </c>
      <c r="C13" s="100">
        <f>Tabla5[[#This Row],[NÚMERO]]/$B$20</f>
        <v>6.25E-2</v>
      </c>
    </row>
    <row r="14" spans="1:3" x14ac:dyDescent="0.25">
      <c r="A14" s="98" t="s">
        <v>43</v>
      </c>
      <c r="B14" s="99">
        <v>2</v>
      </c>
      <c r="C14" s="100">
        <f>Tabla5[[#This Row],[NÚMERO]]/$B$20</f>
        <v>4.1666666666666664E-2</v>
      </c>
    </row>
    <row r="15" spans="1:3" x14ac:dyDescent="0.25">
      <c r="A15" s="98" t="s">
        <v>222</v>
      </c>
      <c r="B15" s="99">
        <v>1</v>
      </c>
      <c r="C15" s="100">
        <f>Tabla5[[#This Row],[NÚMERO]]/$B$20</f>
        <v>2.0833333333333332E-2</v>
      </c>
    </row>
    <row r="16" spans="1:3" x14ac:dyDescent="0.25">
      <c r="A16" s="98" t="s">
        <v>148</v>
      </c>
      <c r="B16" s="99">
        <v>1</v>
      </c>
      <c r="C16" s="100">
        <f>Tabla5[[#This Row],[NÚMERO]]/$B$20</f>
        <v>2.0833333333333332E-2</v>
      </c>
    </row>
    <row r="17" spans="1:4" x14ac:dyDescent="0.25">
      <c r="A17" s="98" t="s">
        <v>21</v>
      </c>
      <c r="B17" s="99">
        <v>2</v>
      </c>
      <c r="C17" s="100">
        <f>Tabla5[[#This Row],[NÚMERO]]/$B$20</f>
        <v>4.1666666666666664E-2</v>
      </c>
    </row>
    <row r="18" spans="1:4" x14ac:dyDescent="0.25">
      <c r="A18" s="98" t="s">
        <v>146</v>
      </c>
      <c r="B18" s="99">
        <v>6</v>
      </c>
      <c r="C18" s="100">
        <f>Tabla5[[#This Row],[NÚMERO]]/$B$20</f>
        <v>0.125</v>
      </c>
    </row>
    <row r="19" spans="1:4" x14ac:dyDescent="0.25">
      <c r="A19" s="98" t="s">
        <v>179</v>
      </c>
      <c r="B19" s="99">
        <v>2</v>
      </c>
      <c r="C19" s="100">
        <f>Tabla5[[#This Row],[NÚMERO]]/$B$20</f>
        <v>4.1666666666666664E-2</v>
      </c>
    </row>
    <row r="20" spans="1:4" x14ac:dyDescent="0.25">
      <c r="A20" s="101" t="s">
        <v>152</v>
      </c>
      <c r="B20" s="102">
        <f>SUM(B1:B19)</f>
        <v>48</v>
      </c>
      <c r="C20" s="103">
        <f>Tabla5[[#This Row],[NÚMERO]]/$B$20</f>
        <v>1</v>
      </c>
    </row>
    <row r="21" spans="1:4" x14ac:dyDescent="0.25">
      <c r="A21" s="13"/>
      <c r="B21" s="16"/>
    </row>
    <row r="22" spans="1:4" x14ac:dyDescent="0.25">
      <c r="A22" s="13"/>
      <c r="B22" s="16"/>
    </row>
    <row r="31" spans="1:4" x14ac:dyDescent="0.25">
      <c r="A31" s="86" t="s">
        <v>229</v>
      </c>
      <c r="B31" s="11"/>
      <c r="C31" s="59"/>
      <c r="D31" s="11"/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C10"/>
  <sheetViews>
    <sheetView workbookViewId="0">
      <selection activeCell="C17" sqref="C17"/>
    </sheetView>
  </sheetViews>
  <sheetFormatPr baseColWidth="10" defaultRowHeight="15" x14ac:dyDescent="0.25"/>
  <cols>
    <col min="1" max="1" width="48.42578125" customWidth="1"/>
    <col min="2" max="2" width="13.28515625" style="23" bestFit="1" customWidth="1"/>
    <col min="3" max="3" width="17.85546875" style="23" bestFit="1" customWidth="1"/>
  </cols>
  <sheetData>
    <row r="1" spans="1:3" x14ac:dyDescent="0.25">
      <c r="A1" s="14" t="s">
        <v>104</v>
      </c>
      <c r="B1" s="20" t="s">
        <v>101</v>
      </c>
      <c r="C1" s="20" t="s">
        <v>103</v>
      </c>
    </row>
    <row r="2" spans="1:3" x14ac:dyDescent="0.25">
      <c r="A2" s="9" t="s">
        <v>105</v>
      </c>
      <c r="B2" s="10">
        <v>44</v>
      </c>
      <c r="C2" s="18">
        <f>B2/$B$4</f>
        <v>0.91666666666666663</v>
      </c>
    </row>
    <row r="3" spans="1:3" ht="15.75" thickBot="1" x14ac:dyDescent="0.3">
      <c r="A3" s="9" t="s">
        <v>106</v>
      </c>
      <c r="B3" s="10">
        <v>4</v>
      </c>
      <c r="C3" s="18">
        <f>B3/$B$4</f>
        <v>8.3333333333333329E-2</v>
      </c>
    </row>
    <row r="4" spans="1:3" ht="15.75" thickBot="1" x14ac:dyDescent="0.3">
      <c r="A4" s="15" t="s">
        <v>152</v>
      </c>
      <c r="B4" s="24">
        <f>SUM(B2:B3)</f>
        <v>48</v>
      </c>
      <c r="C4" s="112">
        <f>SUBTOTAL(109,C2:C3)</f>
        <v>1</v>
      </c>
    </row>
    <row r="8" spans="1:3" x14ac:dyDescent="0.25">
      <c r="A8" s="86" t="s">
        <v>229</v>
      </c>
      <c r="B8" s="22"/>
      <c r="C8" s="22"/>
    </row>
    <row r="10" spans="1:3" x14ac:dyDescent="0.25">
      <c r="A10" s="9"/>
      <c r="B10" s="21"/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C15"/>
  <sheetViews>
    <sheetView workbookViewId="0">
      <selection activeCell="E32" sqref="E32"/>
    </sheetView>
  </sheetViews>
  <sheetFormatPr baseColWidth="10" defaultRowHeight="15" x14ac:dyDescent="0.25"/>
  <cols>
    <col min="1" max="1" width="51.28515625" bestFit="1" customWidth="1"/>
    <col min="2" max="2" width="13.28515625" style="23" bestFit="1" customWidth="1"/>
    <col min="3" max="3" width="13.28515625" style="23" customWidth="1"/>
  </cols>
  <sheetData>
    <row r="1" spans="1:3" ht="24.75" customHeight="1" thickBot="1" x14ac:dyDescent="0.3">
      <c r="A1" s="74" t="s">
        <v>118</v>
      </c>
      <c r="B1" s="75" t="s">
        <v>101</v>
      </c>
      <c r="C1" s="76" t="s">
        <v>223</v>
      </c>
    </row>
    <row r="2" spans="1:3" x14ac:dyDescent="0.25">
      <c r="A2" s="77" t="s">
        <v>74</v>
      </c>
      <c r="B2" s="78">
        <v>1</v>
      </c>
      <c r="C2" s="79">
        <f>Tabla7[[#This Row],[NÚMERO]]/$B$11</f>
        <v>2.1276595744680851E-2</v>
      </c>
    </row>
    <row r="3" spans="1:3" x14ac:dyDescent="0.25">
      <c r="A3" s="77" t="s">
        <v>38</v>
      </c>
      <c r="B3" s="78">
        <v>19</v>
      </c>
      <c r="C3" s="79">
        <f>Tabla7[[#This Row],[NÚMERO]]/$B$11</f>
        <v>0.40425531914893614</v>
      </c>
    </row>
    <row r="4" spans="1:3" x14ac:dyDescent="0.25">
      <c r="A4" s="77" t="s">
        <v>39</v>
      </c>
      <c r="B4" s="78">
        <v>1</v>
      </c>
      <c r="C4" s="79">
        <f>Tabla7[[#This Row],[NÚMERO]]/$B$11</f>
        <v>2.1276595744680851E-2</v>
      </c>
    </row>
    <row r="5" spans="1:3" x14ac:dyDescent="0.25">
      <c r="A5" s="77" t="s">
        <v>75</v>
      </c>
      <c r="B5" s="78">
        <v>5</v>
      </c>
      <c r="C5" s="79">
        <f>Tabla7[[#This Row],[NÚMERO]]/$B$11</f>
        <v>0.10638297872340426</v>
      </c>
    </row>
    <row r="6" spans="1:3" x14ac:dyDescent="0.25">
      <c r="A6" s="77" t="s">
        <v>37</v>
      </c>
      <c r="B6" s="78">
        <v>5</v>
      </c>
      <c r="C6" s="79">
        <f>Tabla7[[#This Row],[NÚMERO]]/$B$11</f>
        <v>0.10638297872340426</v>
      </c>
    </row>
    <row r="7" spans="1:3" x14ac:dyDescent="0.25">
      <c r="A7" s="77" t="s">
        <v>76</v>
      </c>
      <c r="B7" s="78">
        <v>6</v>
      </c>
      <c r="C7" s="79">
        <f>Tabla7[[#This Row],[NÚMERO]]/$B$11</f>
        <v>0.1276595744680851</v>
      </c>
    </row>
    <row r="8" spans="1:3" x14ac:dyDescent="0.25">
      <c r="A8" s="77" t="s">
        <v>16</v>
      </c>
      <c r="B8" s="78">
        <v>7</v>
      </c>
      <c r="C8" s="79">
        <f>Tabla7[[#This Row],[NÚMERO]]/$B$11</f>
        <v>0.14893617021276595</v>
      </c>
    </row>
    <row r="9" spans="1:3" x14ac:dyDescent="0.25">
      <c r="A9" s="77" t="s">
        <v>77</v>
      </c>
      <c r="B9" s="78">
        <v>1</v>
      </c>
      <c r="C9" s="79">
        <f>Tabla7[[#This Row],[NÚMERO]]/$B$11</f>
        <v>2.1276595744680851E-2</v>
      </c>
    </row>
    <row r="10" spans="1:3" ht="15.75" thickBot="1" x14ac:dyDescent="0.3">
      <c r="A10" s="77" t="s">
        <v>73</v>
      </c>
      <c r="B10" s="78">
        <v>2</v>
      </c>
      <c r="C10" s="79">
        <f>Tabla7[[#This Row],[NÚMERO]]/$B$11</f>
        <v>4.2553191489361701E-2</v>
      </c>
    </row>
    <row r="11" spans="1:3" ht="15.75" thickBot="1" x14ac:dyDescent="0.3">
      <c r="A11" s="80" t="s">
        <v>152</v>
      </c>
      <c r="B11" s="81">
        <f>SUBTOTAL(109,B2:B10)</f>
        <v>47</v>
      </c>
      <c r="C11" s="82">
        <f>SUBTOTAL(109,C2:C10)</f>
        <v>0.99999999999999989</v>
      </c>
    </row>
    <row r="12" spans="1:3" x14ac:dyDescent="0.25">
      <c r="A12" s="83"/>
      <c r="B12" s="84"/>
      <c r="C12" s="84"/>
    </row>
    <row r="13" spans="1:3" x14ac:dyDescent="0.25">
      <c r="A13" s="83" t="s">
        <v>7</v>
      </c>
      <c r="B13" s="85">
        <v>25</v>
      </c>
      <c r="C13" s="84"/>
    </row>
    <row r="14" spans="1:3" x14ac:dyDescent="0.25">
      <c r="A14" s="83"/>
      <c r="B14" s="84"/>
      <c r="C14" s="84"/>
    </row>
    <row r="15" spans="1:3" x14ac:dyDescent="0.25">
      <c r="A15" s="86" t="s">
        <v>229</v>
      </c>
      <c r="B15" s="84"/>
      <c r="C15" s="84"/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E21"/>
  <sheetViews>
    <sheetView workbookViewId="0">
      <selection activeCell="J35" sqref="J35"/>
    </sheetView>
  </sheetViews>
  <sheetFormatPr baseColWidth="10" defaultRowHeight="15" x14ac:dyDescent="0.25"/>
  <cols>
    <col min="1" max="1" width="35.5703125" customWidth="1"/>
    <col min="2" max="2" width="12.85546875" style="17" customWidth="1"/>
  </cols>
  <sheetData>
    <row r="1" spans="1:2" ht="19.5" customHeight="1" x14ac:dyDescent="0.25">
      <c r="A1" s="90" t="s">
        <v>116</v>
      </c>
      <c r="B1" s="91" t="s">
        <v>101</v>
      </c>
    </row>
    <row r="2" spans="1:2" x14ac:dyDescent="0.25">
      <c r="A2" s="92" t="s">
        <v>117</v>
      </c>
      <c r="B2" s="93">
        <v>3</v>
      </c>
    </row>
    <row r="3" spans="1:2" x14ac:dyDescent="0.25">
      <c r="A3" s="92" t="s">
        <v>56</v>
      </c>
      <c r="B3" s="93">
        <v>28</v>
      </c>
    </row>
    <row r="4" spans="1:2" ht="15.75" thickBot="1" x14ac:dyDescent="0.3">
      <c r="A4" s="92" t="s">
        <v>57</v>
      </c>
      <c r="B4" s="93">
        <v>17</v>
      </c>
    </row>
    <row r="5" spans="1:2" ht="15.75" thickBot="1" x14ac:dyDescent="0.3">
      <c r="A5" s="94" t="s">
        <v>152</v>
      </c>
      <c r="B5" s="95">
        <f>SUM(B2:B4)</f>
        <v>48</v>
      </c>
    </row>
    <row r="11" spans="1:2" x14ac:dyDescent="0.25">
      <c r="A11" s="25"/>
    </row>
    <row r="21" spans="1:5" x14ac:dyDescent="0.25">
      <c r="A21" s="111" t="s">
        <v>229</v>
      </c>
      <c r="B21" s="111"/>
      <c r="C21" s="111"/>
      <c r="D21" s="111"/>
      <c r="E21" s="1"/>
    </row>
  </sheetData>
  <mergeCells count="1">
    <mergeCell ref="A21:D21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RELACIÓN EXPEDIENTES 5701-2021</vt:lpstr>
      <vt:lpstr>Nº SOLICITUDES</vt:lpstr>
      <vt:lpstr>PERFIL SOLICITANTE</vt:lpstr>
      <vt:lpstr>SERVICIOS AFECTADOS</vt:lpstr>
      <vt:lpstr>MEDIO DE PRESENTACIÓN</vt:lpstr>
      <vt:lpstr>SENTIDO DE LAS RESOLUCIONES</vt:lpstr>
      <vt:lpstr>ESTADO SOLICITUDES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2023-04-21T11:15:01Z</dcterms:modified>
</cp:coreProperties>
</file>